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665DA6EF-F3C8-4BE3-9AB1-D19848711E6E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1" sheetId="124" r:id="rId80"/>
    <sheet name="九輸入牛2" sheetId="125" r:id="rId81"/>
    <sheet name="九輸入豚" sheetId="126" r:id="rId82"/>
    <sheet name="取扱量１" sheetId="127" r:id="rId83"/>
    <sheet name="裏表紙" sheetId="128" r:id="rId84"/>
  </sheets>
  <externalReferences>
    <externalReference r:id="rId85"/>
    <externalReference r:id="rId86"/>
  </externalReferences>
  <definedNames>
    <definedName name="_xlnm._FilterDatabase" localSheetId="44" hidden="1">近牛ｾｯﾄ!$B$5:$T$36</definedName>
    <definedName name="Base_Year">'[1]2007'!$C$5</definedName>
    <definedName name="D_Sht" localSheetId="83">#REF!</definedName>
    <definedName name="D_Sht">#REF!</definedName>
    <definedName name="ggg" localSheetId="83">#REF!</definedName>
    <definedName name="ggg">#REF!</definedName>
    <definedName name="Indication" localSheetId="83">#REF!</definedName>
    <definedName name="Indication">#REF!</definedName>
    <definedName name="M_Sht" localSheetId="83">#REF!</definedName>
    <definedName name="M_Sht">#REF!</definedName>
    <definedName name="P_D_Sht" localSheetId="83">#REF!</definedName>
    <definedName name="P_D_Sht">#REF!</definedName>
    <definedName name="P_U_Month" localSheetId="83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九輸入牛2!$A$1:$X$49</definedName>
    <definedName name="_xlnm.Print_Area" localSheetId="81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3">#REF!</definedName>
    <definedName name="U_Month">#REF!</definedName>
    <definedName name="Un_F3Sheet" localSheetId="83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P29" i="52" s="1"/>
  <c r="M28" i="52"/>
  <c r="O28" i="52"/>
  <c r="H28" i="52"/>
  <c r="J28" i="52" s="1"/>
  <c r="P28" i="52" s="1"/>
  <c r="M27" i="52"/>
  <c r="O27" i="52"/>
  <c r="P27" i="52" s="1"/>
  <c r="H27" i="52"/>
  <c r="J27" i="52" s="1"/>
  <c r="M26" i="52"/>
  <c r="O26" i="52" s="1"/>
  <c r="P26" i="52" s="1"/>
  <c r="H26" i="52"/>
  <c r="J26" i="52"/>
  <c r="M25" i="52"/>
  <c r="O25" i="52" s="1"/>
  <c r="H25" i="52"/>
  <c r="J25" i="52" s="1"/>
  <c r="P25" i="52" s="1"/>
  <c r="M24" i="52"/>
  <c r="O24" i="52"/>
  <c r="H24" i="52"/>
  <c r="J24" i="52" s="1"/>
  <c r="P24" i="52" s="1"/>
  <c r="M23" i="52"/>
  <c r="O23" i="52"/>
  <c r="H23" i="52"/>
  <c r="J23" i="52" s="1"/>
  <c r="P23" i="52"/>
  <c r="M22" i="52"/>
  <c r="O22" i="52" s="1"/>
  <c r="H22" i="52"/>
  <c r="J22" i="52"/>
  <c r="P22" i="52"/>
  <c r="M21" i="52"/>
  <c r="O21" i="52" s="1"/>
  <c r="H21" i="52"/>
  <c r="J21" i="52"/>
  <c r="P21" i="52" s="1"/>
  <c r="M20" i="52"/>
  <c r="O20" i="52"/>
  <c r="H20" i="52"/>
  <c r="J20" i="52" s="1"/>
  <c r="P20" i="52" s="1"/>
  <c r="M19" i="52"/>
  <c r="O19" i="52"/>
  <c r="P19" i="52" s="1"/>
  <c r="H19" i="52"/>
  <c r="J19" i="52" s="1"/>
  <c r="M18" i="52"/>
  <c r="O18" i="52" s="1"/>
  <c r="P18" i="52" s="1"/>
  <c r="H18" i="52"/>
  <c r="J18" i="52"/>
  <c r="M17" i="52"/>
  <c r="O17" i="52"/>
  <c r="H17" i="52"/>
  <c r="J17" i="52"/>
  <c r="P17" i="52" s="1"/>
  <c r="M16" i="52"/>
  <c r="O16" i="52"/>
  <c r="H16" i="52"/>
  <c r="J16" i="52" s="1"/>
  <c r="M15" i="52"/>
  <c r="O15" i="52"/>
  <c r="P15" i="52" s="1"/>
  <c r="H15" i="52"/>
  <c r="J15" i="52"/>
  <c r="M14" i="52"/>
  <c r="O14" i="52" s="1"/>
  <c r="P14" i="52" s="1"/>
  <c r="H14" i="52"/>
  <c r="J14" i="52"/>
  <c r="M13" i="52"/>
  <c r="O13" i="52" s="1"/>
  <c r="H13" i="52"/>
  <c r="J13" i="52" s="1"/>
  <c r="P13" i="52" s="1"/>
  <c r="M12" i="52"/>
  <c r="O12" i="52"/>
  <c r="H12" i="52"/>
  <c r="J12" i="52" s="1"/>
  <c r="P12" i="52" s="1"/>
  <c r="M11" i="52"/>
  <c r="O11" i="52"/>
  <c r="P11" i="52" s="1"/>
  <c r="H11" i="52"/>
  <c r="J11" i="52"/>
  <c r="M29" i="51"/>
  <c r="O29" i="51" s="1"/>
  <c r="H29" i="51"/>
  <c r="J29" i="51"/>
  <c r="P29" i="51" s="1"/>
  <c r="M28" i="51"/>
  <c r="O28" i="51" s="1"/>
  <c r="H28" i="51"/>
  <c r="J28" i="51"/>
  <c r="P28" i="51" s="1"/>
  <c r="M27" i="51"/>
  <c r="O27" i="51"/>
  <c r="H27" i="51"/>
  <c r="J27" i="51" s="1"/>
  <c r="P27" i="51" s="1"/>
  <c r="M26" i="51"/>
  <c r="O26" i="51" s="1"/>
  <c r="P26" i="51" s="1"/>
  <c r="H26" i="51"/>
  <c r="J26" i="51" s="1"/>
  <c r="M25" i="51"/>
  <c r="O25" i="51" s="1"/>
  <c r="P25" i="51" s="1"/>
  <c r="H25" i="51"/>
  <c r="J25" i="51"/>
  <c r="M24" i="51"/>
  <c r="O24" i="51" s="1"/>
  <c r="H24" i="51"/>
  <c r="J24" i="51"/>
  <c r="M23" i="51"/>
  <c r="O23" i="51"/>
  <c r="H23" i="51"/>
  <c r="J23" i="51" s="1"/>
  <c r="M22" i="51"/>
  <c r="O22" i="51"/>
  <c r="H22" i="51"/>
  <c r="J22" i="51" s="1"/>
  <c r="P22" i="51" s="1"/>
  <c r="M21" i="51"/>
  <c r="O21" i="51" s="1"/>
  <c r="H21" i="51"/>
  <c r="J21" i="51"/>
  <c r="P21" i="51" s="1"/>
  <c r="M20" i="51"/>
  <c r="O20" i="51" s="1"/>
  <c r="H20" i="51"/>
  <c r="J20" i="51"/>
  <c r="P20" i="51" s="1"/>
  <c r="M19" i="51"/>
  <c r="O19" i="51"/>
  <c r="H19" i="51"/>
  <c r="J19" i="51" s="1"/>
  <c r="P19" i="51" s="1"/>
  <c r="M18" i="51"/>
  <c r="O18" i="51" s="1"/>
  <c r="P18" i="51" s="1"/>
  <c r="H18" i="51"/>
  <c r="J18" i="51"/>
  <c r="M17" i="51"/>
  <c r="O17" i="51" s="1"/>
  <c r="H17" i="51"/>
  <c r="J17" i="51"/>
  <c r="P17" i="51"/>
  <c r="M16" i="51"/>
  <c r="O16" i="51"/>
  <c r="H16" i="51"/>
  <c r="J16" i="51"/>
  <c r="P16" i="51" s="1"/>
  <c r="M15" i="51"/>
  <c r="O15" i="51"/>
  <c r="H15" i="51"/>
  <c r="J15" i="51" s="1"/>
  <c r="P15" i="51" s="1"/>
  <c r="M14" i="51"/>
  <c r="O14" i="51" s="1"/>
  <c r="P14" i="51" s="1"/>
  <c r="H14" i="51"/>
  <c r="J14" i="51"/>
  <c r="M13" i="51"/>
  <c r="O13" i="51" s="1"/>
  <c r="H13" i="51"/>
  <c r="J13" i="51"/>
  <c r="P13" i="51"/>
  <c r="M12" i="51"/>
  <c r="O12" i="51"/>
  <c r="H12" i="51"/>
  <c r="J12" i="51"/>
  <c r="P12" i="51" s="1"/>
  <c r="M11" i="51"/>
  <c r="O11" i="51"/>
  <c r="H11" i="51"/>
  <c r="J11" i="51" s="1"/>
  <c r="P11" i="51" s="1"/>
  <c r="H30" i="51"/>
  <c r="J30" i="51" s="1"/>
  <c r="P30" i="51" s="1"/>
  <c r="M30" i="51"/>
  <c r="O30" i="51"/>
  <c r="M29" i="50"/>
  <c r="O29" i="50" s="1"/>
  <c r="H29" i="50"/>
  <c r="J29" i="50"/>
  <c r="P29" i="50"/>
  <c r="M28" i="50"/>
  <c r="O28" i="50" s="1"/>
  <c r="H28" i="50"/>
  <c r="J28" i="50"/>
  <c r="P28" i="50" s="1"/>
  <c r="M27" i="50"/>
  <c r="O27" i="50"/>
  <c r="H27" i="50"/>
  <c r="J27" i="50" s="1"/>
  <c r="P27" i="50" s="1"/>
  <c r="M26" i="50"/>
  <c r="O26" i="50"/>
  <c r="P26" i="50" s="1"/>
  <c r="H26" i="50"/>
  <c r="J26" i="50" s="1"/>
  <c r="M25" i="50"/>
  <c r="O25" i="50" s="1"/>
  <c r="P25" i="50" s="1"/>
  <c r="H25" i="50"/>
  <c r="J25" i="50"/>
  <c r="M24" i="50"/>
  <c r="O24" i="50"/>
  <c r="H24" i="50"/>
  <c r="J24" i="50"/>
  <c r="P24" i="50" s="1"/>
  <c r="M23" i="50"/>
  <c r="O23" i="50"/>
  <c r="H23" i="50"/>
  <c r="J23" i="50" s="1"/>
  <c r="M22" i="50"/>
  <c r="O22" i="50"/>
  <c r="P22" i="50" s="1"/>
  <c r="H22" i="50"/>
  <c r="J22" i="50"/>
  <c r="M21" i="50"/>
  <c r="O21" i="50" s="1"/>
  <c r="P21" i="50" s="1"/>
  <c r="H21" i="50"/>
  <c r="J21" i="50"/>
  <c r="M20" i="50"/>
  <c r="O20" i="50"/>
  <c r="H20" i="50"/>
  <c r="J20" i="50" s="1"/>
  <c r="P20" i="50" s="1"/>
  <c r="M19" i="50"/>
  <c r="O19" i="50"/>
  <c r="H19" i="50"/>
  <c r="J19" i="50" s="1"/>
  <c r="M18" i="50"/>
  <c r="O18" i="50"/>
  <c r="P18" i="50" s="1"/>
  <c r="H18" i="50"/>
  <c r="J18" i="50"/>
  <c r="M17" i="50"/>
  <c r="O17" i="50" s="1"/>
  <c r="H17" i="50"/>
  <c r="J17" i="50"/>
  <c r="P17" i="50" s="1"/>
  <c r="M16" i="50"/>
  <c r="O16" i="50"/>
  <c r="H16" i="50"/>
  <c r="J16" i="50" s="1"/>
  <c r="P16" i="50" s="1"/>
  <c r="M15" i="50"/>
  <c r="O15" i="50"/>
  <c r="H15" i="50"/>
  <c r="J15" i="50" s="1"/>
  <c r="M14" i="50"/>
  <c r="O14" i="50"/>
  <c r="P14" i="50" s="1"/>
  <c r="H14" i="50"/>
  <c r="J14" i="50"/>
  <c r="M13" i="50"/>
  <c r="O13" i="50" s="1"/>
  <c r="H13" i="50"/>
  <c r="J13" i="50"/>
  <c r="P13" i="50" s="1"/>
  <c r="M12" i="50"/>
  <c r="O12" i="50"/>
  <c r="H12" i="50"/>
  <c r="J12" i="50" s="1"/>
  <c r="P12" i="50" s="1"/>
  <c r="M11" i="50"/>
  <c r="O11" i="50"/>
  <c r="H11" i="50"/>
  <c r="J11" i="50" s="1"/>
  <c r="M29" i="49"/>
  <c r="O29" i="49"/>
  <c r="P29" i="49" s="1"/>
  <c r="H29" i="49"/>
  <c r="J29" i="49"/>
  <c r="M28" i="49"/>
  <c r="O28" i="49" s="1"/>
  <c r="H28" i="49"/>
  <c r="J28" i="49"/>
  <c r="P28" i="49" s="1"/>
  <c r="M27" i="49"/>
  <c r="O27" i="49"/>
  <c r="H27" i="49"/>
  <c r="J27" i="49" s="1"/>
  <c r="P27" i="49" s="1"/>
  <c r="M26" i="49"/>
  <c r="O26" i="49"/>
  <c r="H26" i="49"/>
  <c r="J26" i="49" s="1"/>
  <c r="M25" i="49"/>
  <c r="O25" i="49"/>
  <c r="P25" i="49" s="1"/>
  <c r="H25" i="49"/>
  <c r="J25" i="49"/>
  <c r="M24" i="49"/>
  <c r="O24" i="49" s="1"/>
  <c r="H24" i="49"/>
  <c r="J24" i="49"/>
  <c r="P24" i="49" s="1"/>
  <c r="M23" i="49"/>
  <c r="O23" i="49"/>
  <c r="H23" i="49"/>
  <c r="J23" i="49" s="1"/>
  <c r="P23" i="49" s="1"/>
  <c r="M22" i="49"/>
  <c r="O22" i="49"/>
  <c r="H22" i="49"/>
  <c r="J22" i="49" s="1"/>
  <c r="M21" i="49"/>
  <c r="O21" i="49"/>
  <c r="H21" i="49"/>
  <c r="J21" i="49" s="1"/>
  <c r="P21" i="49" s="1"/>
  <c r="M20" i="49"/>
  <c r="O20" i="49" s="1"/>
  <c r="H20" i="49"/>
  <c r="J20" i="49"/>
  <c r="P20" i="49" s="1"/>
  <c r="M19" i="49"/>
  <c r="O19" i="49" s="1"/>
  <c r="H19" i="49"/>
  <c r="J19" i="49"/>
  <c r="P19" i="49" s="1"/>
  <c r="M18" i="49"/>
  <c r="O18" i="49"/>
  <c r="H18" i="49"/>
  <c r="J18" i="49" s="1"/>
  <c r="P18" i="49" s="1"/>
  <c r="M17" i="49"/>
  <c r="O17" i="49" s="1"/>
  <c r="P17" i="49" s="1"/>
  <c r="H17" i="49"/>
  <c r="J17" i="49" s="1"/>
  <c r="M16" i="49"/>
  <c r="O16" i="49" s="1"/>
  <c r="P16" i="49" s="1"/>
  <c r="H16" i="49"/>
  <c r="J16" i="49"/>
  <c r="M15" i="49"/>
  <c r="O15" i="49" s="1"/>
  <c r="H15" i="49"/>
  <c r="J15" i="49" s="1"/>
  <c r="P15" i="49" s="1"/>
  <c r="M14" i="49"/>
  <c r="O14" i="49"/>
  <c r="H14" i="49"/>
  <c r="J14" i="49" s="1"/>
  <c r="M13" i="49"/>
  <c r="O13" i="49"/>
  <c r="H13" i="49"/>
  <c r="J13" i="49" s="1"/>
  <c r="P13" i="49" s="1"/>
  <c r="M12" i="49"/>
  <c r="O12" i="49" s="1"/>
  <c r="H12" i="49"/>
  <c r="J12" i="49"/>
  <c r="P12" i="49" s="1"/>
  <c r="M11" i="49"/>
  <c r="O11" i="49" s="1"/>
  <c r="H11" i="49"/>
  <c r="J11" i="49"/>
  <c r="P11" i="49" s="1"/>
  <c r="A8" i="127"/>
  <c r="A9" i="127"/>
  <c r="A10" i="127"/>
  <c r="A11" i="127" s="1"/>
  <c r="A12" i="127" s="1"/>
  <c r="A13" i="127"/>
  <c r="A14" i="127" s="1"/>
  <c r="A15" i="127" s="1"/>
  <c r="A16" i="127" s="1"/>
  <c r="A17" i="127" s="1"/>
  <c r="A18" i="127" s="1"/>
  <c r="A19" i="127" s="1"/>
  <c r="A20" i="127" s="1"/>
  <c r="A21" i="127" s="1"/>
  <c r="A22" i="127" s="1"/>
  <c r="A23" i="127" s="1"/>
  <c r="A24" i="127" s="1"/>
  <c r="A25" i="127" s="1"/>
  <c r="A26" i="127" s="1"/>
  <c r="A27" i="127" s="1"/>
  <c r="A28" i="127" s="1"/>
  <c r="A29" i="127" s="1"/>
  <c r="A30" i="127" s="1"/>
  <c r="A31" i="127" s="1"/>
  <c r="F1" i="127"/>
  <c r="G1" i="127"/>
  <c r="H1" i="127"/>
  <c r="I1" i="127" s="1"/>
  <c r="J1" i="127" s="1"/>
  <c r="K1" i="127" s="1"/>
  <c r="L1" i="127" s="1"/>
  <c r="M1" i="127" s="1"/>
  <c r="N1" i="127" s="1"/>
  <c r="O1" i="127" s="1"/>
  <c r="P1" i="127" s="1"/>
  <c r="L12" i="125"/>
  <c r="H12" i="125"/>
  <c r="T33" i="111"/>
  <c r="P33" i="111"/>
  <c r="L33" i="111"/>
  <c r="H33" i="111"/>
  <c r="X12" i="111"/>
  <c r="T12" i="111"/>
  <c r="P12" i="111"/>
  <c r="L12" i="111"/>
  <c r="H12" i="111"/>
  <c r="X12" i="106"/>
  <c r="T12" i="106"/>
  <c r="P12" i="106"/>
  <c r="L12" i="106"/>
  <c r="H12" i="106"/>
  <c r="X32" i="105"/>
  <c r="T32" i="105"/>
  <c r="P32" i="105"/>
  <c r="L32" i="105"/>
  <c r="H32" i="105"/>
  <c r="T10" i="96"/>
  <c r="P10" i="96"/>
  <c r="L10" i="96"/>
  <c r="H10" i="96"/>
  <c r="X31" i="95"/>
  <c r="T31" i="95"/>
  <c r="P31" i="95"/>
  <c r="L31" i="95"/>
  <c r="H31" i="95"/>
  <c r="X10" i="95"/>
  <c r="T10" i="95"/>
  <c r="P10" i="95"/>
  <c r="L10" i="95"/>
  <c r="H10" i="95"/>
  <c r="B2" i="93"/>
  <c r="P32" i="91"/>
  <c r="L32" i="91"/>
  <c r="H32" i="91"/>
  <c r="X11" i="91"/>
  <c r="T11" i="91"/>
  <c r="P11" i="91"/>
  <c r="L11" i="91"/>
  <c r="H11" i="91"/>
  <c r="B2" i="86"/>
  <c r="B2" i="87" s="1"/>
  <c r="B2" i="88" s="1"/>
  <c r="B2" i="82"/>
  <c r="B2" i="83" s="1"/>
  <c r="B2" i="84" s="1"/>
  <c r="B2" i="78"/>
  <c r="B2" i="79" s="1"/>
  <c r="B2" i="80" s="1"/>
  <c r="B2" i="76"/>
  <c r="X31" i="69"/>
  <c r="T31" i="69"/>
  <c r="P31" i="69"/>
  <c r="L31" i="69"/>
  <c r="H31" i="69"/>
  <c r="X11" i="69"/>
  <c r="T11" i="69"/>
  <c r="P11" i="69"/>
  <c r="L11" i="69"/>
  <c r="J10" i="52"/>
  <c r="P10" i="52" s="1"/>
  <c r="H10" i="52"/>
  <c r="O10" i="51"/>
  <c r="M10" i="51"/>
  <c r="H10" i="51"/>
  <c r="J10" i="51" s="1"/>
  <c r="P10" i="51" s="1"/>
  <c r="M10" i="50"/>
  <c r="O10" i="50" s="1"/>
  <c r="J10" i="50"/>
  <c r="P10" i="50" s="1"/>
  <c r="H10" i="50"/>
  <c r="H10" i="48" s="1"/>
  <c r="M10" i="49"/>
  <c r="O10" i="49" s="1"/>
  <c r="J10" i="49"/>
  <c r="P10" i="49" s="1"/>
  <c r="H10" i="49"/>
  <c r="G24" i="48"/>
  <c r="G25" i="48"/>
  <c r="H30" i="49"/>
  <c r="J30" i="49" s="1"/>
  <c r="M30" i="49"/>
  <c r="O30" i="49"/>
  <c r="H30" i="50"/>
  <c r="J30" i="50" s="1"/>
  <c r="M30" i="50"/>
  <c r="O30" i="50"/>
  <c r="P30" i="50" s="1"/>
  <c r="H30" i="52"/>
  <c r="J30" i="52" s="1"/>
  <c r="M30" i="52"/>
  <c r="O30" i="52"/>
  <c r="P30" i="52"/>
  <c r="N10" i="48"/>
  <c r="M10" i="48"/>
  <c r="L10" i="48"/>
  <c r="K10" i="48"/>
  <c r="I10" i="48"/>
  <c r="G10" i="48"/>
  <c r="F10" i="48"/>
  <c r="E10" i="48"/>
  <c r="E11" i="48"/>
  <c r="D10" i="48"/>
  <c r="D11" i="48"/>
  <c r="H11" i="48" s="1"/>
  <c r="J11" i="48" s="1"/>
  <c r="P11" i="48" s="1"/>
  <c r="N29" i="48"/>
  <c r="L29" i="48"/>
  <c r="K29" i="48"/>
  <c r="I29" i="48"/>
  <c r="G29" i="48"/>
  <c r="F29" i="48"/>
  <c r="E29" i="48"/>
  <c r="D29" i="48"/>
  <c r="H29" i="48" s="1"/>
  <c r="J29" i="48" s="1"/>
  <c r="P29" i="48" s="1"/>
  <c r="N28" i="48"/>
  <c r="L28" i="48"/>
  <c r="K28" i="48"/>
  <c r="M28" i="48" s="1"/>
  <c r="O28" i="48" s="1"/>
  <c r="I28" i="48"/>
  <c r="G28" i="48"/>
  <c r="F28" i="48"/>
  <c r="E28" i="48"/>
  <c r="D28" i="48"/>
  <c r="H28" i="48" s="1"/>
  <c r="J28" i="48" s="1"/>
  <c r="P28" i="48" s="1"/>
  <c r="N27" i="48"/>
  <c r="L27" i="48"/>
  <c r="M27" i="48" s="1"/>
  <c r="O27" i="48" s="1"/>
  <c r="P27" i="48" s="1"/>
  <c r="K27" i="48"/>
  <c r="I27" i="48"/>
  <c r="G27" i="48"/>
  <c r="F27" i="48"/>
  <c r="E27" i="48"/>
  <c r="D27" i="48"/>
  <c r="H27" i="48" s="1"/>
  <c r="J27" i="48" s="1"/>
  <c r="N26" i="48"/>
  <c r="O26" i="48" s="1"/>
  <c r="L26" i="48"/>
  <c r="M26" i="48" s="1"/>
  <c r="K26" i="48"/>
  <c r="I26" i="48"/>
  <c r="G26" i="48"/>
  <c r="F26" i="48"/>
  <c r="E26" i="48"/>
  <c r="D26" i="48"/>
  <c r="H26" i="48" s="1"/>
  <c r="J26" i="48" s="1"/>
  <c r="P26" i="48" s="1"/>
  <c r="N25" i="48"/>
  <c r="L25" i="48"/>
  <c r="K25" i="48"/>
  <c r="M25" i="48"/>
  <c r="O25" i="48" s="1"/>
  <c r="I25" i="48"/>
  <c r="F25" i="48"/>
  <c r="E25" i="48"/>
  <c r="D25" i="48"/>
  <c r="N24" i="48"/>
  <c r="L24" i="48"/>
  <c r="K24" i="48"/>
  <c r="M24" i="48" s="1"/>
  <c r="O24" i="48" s="1"/>
  <c r="I24" i="48"/>
  <c r="F24" i="48"/>
  <c r="E24" i="48"/>
  <c r="D24" i="48"/>
  <c r="N23" i="48"/>
  <c r="L23" i="48"/>
  <c r="K23" i="48"/>
  <c r="M23" i="48"/>
  <c r="O23" i="48" s="1"/>
  <c r="I23" i="48"/>
  <c r="G23" i="48"/>
  <c r="F23" i="48"/>
  <c r="H23" i="48" s="1"/>
  <c r="J23" i="48" s="1"/>
  <c r="P23" i="48" s="1"/>
  <c r="E23" i="48"/>
  <c r="D23" i="48"/>
  <c r="N22" i="48"/>
  <c r="L22" i="48"/>
  <c r="M22" i="48" s="1"/>
  <c r="O22" i="48" s="1"/>
  <c r="K22" i="48"/>
  <c r="I22" i="48"/>
  <c r="G22" i="48"/>
  <c r="F22" i="48"/>
  <c r="H22" i="48" s="1"/>
  <c r="J22" i="48" s="1"/>
  <c r="P22" i="48" s="1"/>
  <c r="E22" i="48"/>
  <c r="D22" i="48"/>
  <c r="N21" i="48"/>
  <c r="L21" i="48"/>
  <c r="K21" i="48"/>
  <c r="I21" i="48"/>
  <c r="G21" i="48"/>
  <c r="F21" i="48"/>
  <c r="E21" i="48"/>
  <c r="D21" i="48"/>
  <c r="H21" i="48" s="1"/>
  <c r="J21" i="48" s="1"/>
  <c r="N20" i="48"/>
  <c r="O20" i="48" s="1"/>
  <c r="L20" i="48"/>
  <c r="M20" i="48" s="1"/>
  <c r="K20" i="48"/>
  <c r="I20" i="48"/>
  <c r="G20" i="48"/>
  <c r="H20" i="48" s="1"/>
  <c r="J20" i="48" s="1"/>
  <c r="P20" i="48" s="1"/>
  <c r="F20" i="48"/>
  <c r="E20" i="48"/>
  <c r="D20" i="48"/>
  <c r="N19" i="48"/>
  <c r="L19" i="48"/>
  <c r="K19" i="48"/>
  <c r="M19" i="48"/>
  <c r="O19" i="48" s="1"/>
  <c r="I19" i="48"/>
  <c r="G19" i="48"/>
  <c r="F19" i="48"/>
  <c r="H19" i="48" s="1"/>
  <c r="J19" i="48" s="1"/>
  <c r="E19" i="48"/>
  <c r="D19" i="48"/>
  <c r="N18" i="48"/>
  <c r="L18" i="48"/>
  <c r="K18" i="48"/>
  <c r="M18" i="48" s="1"/>
  <c r="O18" i="48" s="1"/>
  <c r="I18" i="48"/>
  <c r="G18" i="48"/>
  <c r="F18" i="48"/>
  <c r="H18" i="48" s="1"/>
  <c r="J18" i="48" s="1"/>
  <c r="E18" i="48"/>
  <c r="D18" i="48"/>
  <c r="N17" i="48"/>
  <c r="L17" i="48"/>
  <c r="K17" i="48"/>
  <c r="I17" i="48"/>
  <c r="G17" i="48"/>
  <c r="F17" i="48"/>
  <c r="E17" i="48"/>
  <c r="D17" i="48"/>
  <c r="N16" i="48"/>
  <c r="L16" i="48"/>
  <c r="K16" i="48"/>
  <c r="M16" i="48" s="1"/>
  <c r="O16" i="48" s="1"/>
  <c r="I16" i="48"/>
  <c r="G16" i="48"/>
  <c r="F16" i="48"/>
  <c r="E16" i="48"/>
  <c r="D16" i="48"/>
  <c r="H16" i="48" s="1"/>
  <c r="J16" i="48" s="1"/>
  <c r="N15" i="48"/>
  <c r="L15" i="48"/>
  <c r="K15" i="48"/>
  <c r="M15" i="48"/>
  <c r="O15" i="48"/>
  <c r="I15" i="48"/>
  <c r="G15" i="48"/>
  <c r="F15" i="48"/>
  <c r="E15" i="48"/>
  <c r="D15" i="48"/>
  <c r="H15" i="48" s="1"/>
  <c r="J15" i="48" s="1"/>
  <c r="P15" i="48" s="1"/>
  <c r="N14" i="48"/>
  <c r="L14" i="48"/>
  <c r="K14" i="48"/>
  <c r="M14" i="48" s="1"/>
  <c r="O14" i="48" s="1"/>
  <c r="I14" i="48"/>
  <c r="G14" i="48"/>
  <c r="F14" i="48"/>
  <c r="E14" i="48"/>
  <c r="D14" i="48"/>
  <c r="H14" i="48" s="1"/>
  <c r="J14" i="48" s="1"/>
  <c r="P14" i="48" s="1"/>
  <c r="N13" i="48"/>
  <c r="L13" i="48"/>
  <c r="K13" i="48"/>
  <c r="M13" i="48" s="1"/>
  <c r="O13" i="48" s="1"/>
  <c r="I13" i="48"/>
  <c r="G13" i="48"/>
  <c r="F13" i="48"/>
  <c r="E13" i="48"/>
  <c r="D13" i="48"/>
  <c r="N12" i="48"/>
  <c r="L12" i="48"/>
  <c r="K12" i="48"/>
  <c r="I12" i="48"/>
  <c r="G12" i="48"/>
  <c r="F12" i="48"/>
  <c r="E12" i="48"/>
  <c r="D12" i="48"/>
  <c r="H12" i="48" s="1"/>
  <c r="J12" i="48" s="1"/>
  <c r="N11" i="48"/>
  <c r="L11" i="48"/>
  <c r="K11" i="48"/>
  <c r="M11" i="48" s="1"/>
  <c r="O11" i="48" s="1"/>
  <c r="I11" i="48"/>
  <c r="G11" i="48"/>
  <c r="F11" i="48"/>
  <c r="N30" i="48"/>
  <c r="L30" i="48"/>
  <c r="K30" i="48"/>
  <c r="M30" i="48" s="1"/>
  <c r="O30" i="48" s="1"/>
  <c r="I30" i="48"/>
  <c r="G30" i="48"/>
  <c r="F30" i="48"/>
  <c r="E30" i="48"/>
  <c r="D30" i="48"/>
  <c r="H30" i="48" s="1"/>
  <c r="J30" i="48" s="1"/>
  <c r="M17" i="48"/>
  <c r="O17" i="48" s="1"/>
  <c r="M21" i="48"/>
  <c r="O21" i="48" s="1"/>
  <c r="P21" i="48" s="1"/>
  <c r="M12" i="48"/>
  <c r="O12" i="48" s="1"/>
  <c r="H17" i="48"/>
  <c r="J17" i="48" s="1"/>
  <c r="M29" i="48"/>
  <c r="O29" i="48"/>
  <c r="P30" i="49"/>
  <c r="H13" i="48"/>
  <c r="J13" i="48" s="1"/>
  <c r="H25" i="48"/>
  <c r="J25" i="48" s="1"/>
  <c r="P18" i="48" l="1"/>
  <c r="P12" i="48"/>
  <c r="P19" i="48"/>
  <c r="P25" i="48"/>
  <c r="P13" i="48"/>
  <c r="P17" i="48"/>
  <c r="P30" i="48"/>
  <c r="P16" i="48"/>
  <c r="P10" i="48"/>
  <c r="O10" i="48"/>
  <c r="P24" i="51"/>
  <c r="H24" i="48"/>
  <c r="J24" i="48" s="1"/>
  <c r="P24" i="48" s="1"/>
  <c r="J10" i="48"/>
  <c r="P14" i="49"/>
  <c r="P22" i="49"/>
  <c r="P26" i="49"/>
  <c r="P11" i="50"/>
  <c r="P15" i="50"/>
  <c r="P19" i="50"/>
  <c r="P23" i="50"/>
  <c r="P23" i="51"/>
  <c r="P16" i="52"/>
</calcChain>
</file>

<file path=xl/sharedStrings.xml><?xml version="1.0" encoding="utf-8"?>
<sst xmlns="http://schemas.openxmlformats.org/spreadsheetml/2006/main" count="4282" uniqueCount="518">
  <si>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</si>
  <si>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</si>
  <si>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</si>
  <si>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</si>
  <si>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</si>
  <si>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</si>
  <si>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</si>
  <si>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</si>
  <si>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</si>
  <si>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</si>
  <si>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</si>
  <si>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</si>
  <si>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</si>
  <si>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</si>
  <si>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</si>
  <si>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</si>
  <si>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</si>
  <si>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</si>
  <si>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</si>
  <si>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</si>
  <si>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</si>
  <si>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</si>
  <si>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</si>
  <si>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</si>
  <si>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</si>
  <si>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</si>
  <si>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</si>
  <si>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</si>
  <si>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</si>
  <si>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</si>
  <si>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</si>
  <si>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</si>
  <si>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</si>
  <si>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</si>
  <si>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</si>
  <si>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</si>
  <si>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</si>
  <si>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</si>
  <si>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</si>
  <si>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</si>
  <si>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</si>
  <si>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</si>
  <si>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</si>
  <si>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</si>
  <si>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</si>
  <si>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</si>
  <si>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</si>
  <si>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</si>
  <si>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</si>
  <si>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</si>
  <si>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</si>
  <si>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</si>
  <si>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</si>
  <si>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</si>
  <si>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</si>
  <si>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</si>
  <si>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</si>
  <si>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</si>
  <si>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</si>
  <si>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</si>
  <si>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</si>
  <si>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</si>
  <si>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</si>
  <si>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</si>
  <si>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</si>
  <si>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</si>
  <si>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</si>
  <si>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</si>
  <si>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</si>
  <si>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</si>
  <si>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</si>
  <si>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</si>
  <si>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</si>
  <si>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</si>
  <si>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</si>
  <si>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</si>
  <si>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</si>
  <si>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</si>
  <si>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</si>
  <si>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</si>
  <si>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</si>
  <si>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</si>
  <si>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</si>
  <si>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r>
      <t>26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</si>
  <si>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</t>
    </r>
    <r>
      <rPr>
        <sz val="9"/>
        <color indexed="8"/>
        <rFont val="ＭＳ Ｐ明朝"/>
        <family val="1"/>
        <charset val="128"/>
      </rPr>
      <t>６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</si>
  <si>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月</t>
    <rPh sb="0" eb="1">
      <t>ツキ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</si>
  <si>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</si>
  <si>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</si>
  <si>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</si>
  <si>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</si>
  <si>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</si>
  <si>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</si>
  <si>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</si>
  <si>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</si>
  <si>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</si>
  <si>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</si>
  <si>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</si>
  <si>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</si>
  <si>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</si>
  <si>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</si>
  <si>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</si>
  <si>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</si>
  <si>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</si>
  <si>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</si>
  <si>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</si>
  <si>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</si>
  <si>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</si>
  <si>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</si>
  <si>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</si>
  <si>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</si>
  <si>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</si>
  <si>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</si>
  <si>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</si>
  <si>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</si>
  <si>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</si>
  <si>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</si>
  <si>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</si>
  <si>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</si>
  <si>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</si>
  <si>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</si>
  <si>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</si>
  <si>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</si>
  <si>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</si>
  <si>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</si>
  <si>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</si>
  <si>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</si>
  <si>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</si>
  <si>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</si>
  <si>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</si>
  <si>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</si>
  <si>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</si>
  <si>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</si>
  <si>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</si>
  <si>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</si>
  <si>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</si>
  <si>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</si>
  <si>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</si>
  <si>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</si>
  <si>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</si>
  <si>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</si>
  <si>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</si>
  <si>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</si>
  <si>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</si>
  <si>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</si>
  <si>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</si>
  <si>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</si>
  <si>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</si>
  <si>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</si>
  <si>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</si>
  <si>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</si>
  <si>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</si>
  <si>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</si>
  <si>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</si>
  <si>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</si>
  <si>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</si>
  <si>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</si>
  <si>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</si>
  <si>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26年</t>
    <rPh sb="2" eb="3">
      <t>ネン</t>
    </rPh>
    <phoneticPr fontId="6"/>
  </si>
  <si>
    <t>月</t>
    <rPh sb="0" eb="1">
      <t>ガツ</t>
    </rPh>
    <phoneticPr fontId="6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</si>
  <si>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</si>
  <si>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</si>
  <si>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</si>
  <si>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</si>
  <si>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</si>
  <si>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</si>
  <si>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</si>
  <si>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</si>
  <si>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</si>
  <si>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</si>
  <si>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</si>
  <si>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</si>
  <si>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</si>
  <si>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</si>
  <si>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</si>
  <si>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</si>
  <si>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</si>
  <si>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</si>
  <si>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</si>
  <si>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</si>
  <si>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</si>
  <si>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</si>
  <si>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</si>
  <si>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</si>
  <si>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</si>
  <si>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</si>
  <si>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</si>
  <si>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</si>
  <si>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</si>
  <si>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</si>
  <si>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</si>
  <si>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</si>
  <si>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</si>
  <si>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</si>
  <si>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</si>
  <si>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</si>
  <si>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</si>
  <si>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</si>
  <si>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</si>
  <si>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</si>
  <si>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</si>
  <si>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</si>
  <si>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</si>
  <si>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</si>
  <si>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</si>
  <si>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</si>
  <si>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</si>
  <si>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</si>
  <si>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</si>
  <si>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</si>
  <si>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</si>
  <si>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</si>
  <si>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</si>
  <si>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</si>
  <si>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</si>
  <si>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</si>
  <si>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</si>
  <si>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</si>
  <si>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</si>
  <si>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</si>
  <si>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</si>
  <si>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</si>
  <si>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</si>
  <si>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</si>
  <si>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</si>
  <si>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</si>
  <si>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</si>
  <si>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</si>
  <si>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</si>
  <si>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</si>
  <si>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</si>
  <si>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</si>
  <si>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</si>
  <si>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月</t>
    <rPh sb="0" eb="1">
      <t>ツキ</t>
    </rPh>
    <phoneticPr fontId="4"/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</si>
  <si>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</si>
  <si>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</si>
  <si>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</si>
  <si>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</si>
  <si>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</si>
  <si>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</si>
  <si>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</si>
  <si>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</si>
  <si>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</si>
  <si>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</si>
  <si>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</si>
  <si>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</si>
  <si>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</si>
  <si>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</si>
  <si>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</si>
  <si>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</si>
  <si>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</si>
  <si>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</si>
  <si>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</si>
  <si>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</si>
  <si>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</si>
  <si>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</si>
  <si>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</si>
  <si>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</si>
  <si>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</si>
  <si>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</si>
  <si>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</si>
  <si>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</si>
  <si>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</si>
  <si>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</si>
  <si>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</si>
  <si>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</si>
  <si>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</si>
  <si>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</si>
  <si>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</si>
  <si>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</si>
  <si>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</si>
  <si>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</si>
  <si>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</si>
  <si>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</si>
  <si>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</si>
  <si>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</si>
  <si>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</si>
  <si>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</si>
  <si>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</si>
  <si>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</si>
  <si>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</si>
  <si>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</si>
  <si>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</si>
  <si>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</si>
  <si>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</si>
  <si>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</si>
  <si>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</si>
  <si>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</si>
  <si>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</si>
  <si>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</si>
  <si>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</si>
  <si>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</si>
  <si>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</si>
  <si>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</si>
  <si>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</si>
  <si>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26年</t>
    <rPh sb="2" eb="3">
      <t>ネン</t>
    </rPh>
    <phoneticPr fontId="6"/>
  </si>
  <si>
    <t>月</t>
    <rPh sb="0" eb="1">
      <t>ガツ</t>
    </rPh>
    <phoneticPr fontId="6"/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</si>
  <si>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</si>
  <si>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</si>
  <si>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</si>
  <si>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</si>
  <si>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</si>
  <si>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</si>
  <si>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</si>
  <si>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</si>
  <si>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(4)交雑牛チルド「3」の品目別価格</t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</si>
  <si>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</si>
  <si>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</si>
  <si>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</si>
  <si>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</si>
  <si>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</si>
  <si>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</si>
  <si>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</si>
  <si>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</si>
  <si>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</si>
  <si>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</si>
  <si>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</si>
  <si>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</si>
  <si>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</si>
  <si>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</si>
  <si>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旬</t>
    <rPh sb="0" eb="1">
      <t>ジュン</t>
    </rPh>
    <phoneticPr fontId="4"/>
  </si>
  <si>
    <t>US.F ｼｮｰﾄﾌﾟﾚｰﾄ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</si>
  <si>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</si>
  <si>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</si>
  <si>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</si>
  <si>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</si>
  <si>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</si>
  <si>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</si>
  <si>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</si>
  <si>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</si>
  <si>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</si>
  <si>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</si>
  <si>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</si>
  <si>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</si>
  <si>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</si>
  <si>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</si>
  <si>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</si>
  <si>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</si>
  <si>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</si>
  <si>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</si>
  <si>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</si>
  <si>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</si>
  <si>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</si>
  <si>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</si>
  <si>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</si>
  <si>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</si>
  <si>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</si>
  <si>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</si>
  <si>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</si>
  <si>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</si>
  <si>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</si>
  <si>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価格は消費税込みである。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</si>
  <si>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</si>
  <si>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</si>
  <si>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</si>
  <si>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</si>
  <si>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</si>
  <si>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</si>
  <si>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</si>
  <si>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</si>
  <si>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</si>
  <si>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</si>
  <si>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</si>
  <si>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</si>
  <si>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</si>
  <si>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</si>
  <si>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</si>
  <si>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</si>
  <si>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</si>
  <si>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</si>
  <si>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</si>
  <si>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</si>
  <si>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</si>
  <si>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</si>
  <si>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</si>
  <si>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</si>
  <si>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</si>
  <si>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</si>
  <si>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</si>
  <si>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</si>
  <si>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</si>
  <si>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</si>
  <si>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</si>
  <si>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</si>
  <si>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</si>
  <si>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</si>
  <si>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月</t>
    <phoneticPr fontId="4"/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</si>
  <si>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</si>
  <si>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</si>
  <si>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</si>
  <si>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</si>
  <si>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26年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</si>
  <si>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</si>
  <si>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</si>
  <si>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</si>
  <si>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</si>
  <si>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</si>
  <si>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</si>
  <si>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</si>
  <si>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</si>
  <si>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</si>
  <si>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</si>
  <si>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</si>
  <si>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25年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</si>
  <si>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</si>
  <si>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</si>
  <si>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旬</t>
    <phoneticPr fontId="4"/>
  </si>
  <si>
    <t>AU・C 　チャックロール</t>
  </si>
  <si>
    <t>AU・C　チャックテンダー</t>
  </si>
  <si>
    <t xml:space="preserve"> AU・C   ポイントエンドブリスケット</t>
  </si>
  <si>
    <t xml:space="preserve"> AU・C</t>
  </si>
  <si>
    <t>ナ-ベルエンドブリスケット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</si>
  <si>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</si>
  <si>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</si>
  <si>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</si>
  <si>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</si>
  <si>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</si>
  <si>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</si>
  <si>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</si>
  <si>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>AU・C   キュ－ブロ－ル</t>
  </si>
  <si>
    <t>AU・C 　ストリップロイン</t>
  </si>
  <si>
    <t>　AU・C 　テンダ－ロイン</t>
  </si>
  <si>
    <t>旬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</si>
  <si>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</si>
  <si>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</si>
  <si>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</si>
  <si>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</si>
  <si>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</si>
  <si>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</si>
  <si>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</si>
  <si>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</si>
  <si>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</si>
  <si>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</si>
  <si>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</si>
  <si>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</si>
  <si>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</si>
  <si>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</si>
  <si>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</si>
  <si>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</si>
  <si>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</si>
  <si>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</si>
  <si>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</si>
  <si>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</si>
  <si>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</si>
  <si>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</si>
  <si>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</si>
  <si>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</si>
  <si>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</si>
  <si>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</si>
  <si>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</si>
  <si>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</si>
  <si>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</si>
  <si>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</si>
  <si>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</si>
  <si>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</si>
  <si>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</si>
  <si>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</si>
  <si>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</si>
  <si>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</si>
  <si>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</si>
  <si>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</si>
  <si>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</si>
  <si>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</si>
  <si>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</si>
  <si>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</si>
  <si>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</si>
  <si>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安値</t>
    <phoneticPr fontId="6"/>
  </si>
  <si>
    <t>高値</t>
    <phoneticPr fontId="6"/>
  </si>
  <si>
    <t>26年</t>
    <rPh sb="2" eb="3">
      <t>ネン</t>
    </rPh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</si>
  <si>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</si>
  <si>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</si>
  <si>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</si>
  <si>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</si>
  <si>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</si>
  <si>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</si>
  <si>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</si>
  <si>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</si>
  <si>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</si>
  <si>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</si>
  <si>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</si>
  <si>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</si>
  <si>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</si>
  <si>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</si>
  <si>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</si>
  <si>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</si>
  <si>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</si>
  <si>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表(合計)</t>
  </si>
  <si>
    <t>センター内における取扱量</t>
    <rPh sb="4" eb="5">
      <t>ナイ</t>
    </rPh>
    <rPh sb="9" eb="11">
      <t>トリアツカイ</t>
    </rPh>
    <rPh sb="11" eb="12">
      <t>リョウ</t>
    </rPh>
    <phoneticPr fontId="4"/>
  </si>
  <si>
    <t>（参考）</t>
    <rPh sb="1" eb="3">
      <t>サンコウ</t>
    </rPh>
    <phoneticPr fontId="4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</si>
  <si>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</si>
  <si>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</si>
  <si>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</si>
  <si>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</si>
  <si>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</si>
  <si>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</si>
  <si>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</si>
  <si>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  <phoneticPr fontId="4"/>
  </si>
  <si>
    <t>年月</t>
  </si>
  <si>
    <t>流　通　量</t>
  </si>
  <si>
    <t>１日当</t>
  </si>
  <si>
    <t>平成</t>
    <rPh sb="0" eb="2">
      <t>ヘイセイ</t>
    </rPh>
    <phoneticPr fontId="4"/>
  </si>
  <si>
    <t>年</t>
    <rPh sb="0" eb="1">
      <t>ネン</t>
    </rPh>
    <phoneticPr fontId="4"/>
  </si>
  <si>
    <t>月</t>
  </si>
  <si>
    <t>注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</si>
  <si>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</si>
  <si>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その他は内臓、食鳥、加工品等。</t>
    <phoneticPr fontId="4"/>
  </si>
  <si>
    <t>１日当たりの数量は、流通量÷稼働日数である。</t>
    <rPh sb="17" eb="18">
      <t>スウ</t>
    </rPh>
    <phoneticPr fontId="4"/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</si>
  <si>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</si>
  <si>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</si>
  <si>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</si>
  <si>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</si>
  <si>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</si>
  <si>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</si>
  <si>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</si>
  <si>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</si>
  <si>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</si>
  <si>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</si>
  <si>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平成26年07月</t>
    <phoneticPr fontId="9"/>
  </si>
  <si>
    <r>
      <t>平成２6年　 8</t>
    </r>
    <r>
      <rPr>
        <sz val="11"/>
        <color indexed="8"/>
        <rFont val="ＭＳ Ｐゴシック"/>
        <family val="3"/>
        <charset val="128"/>
      </rPr>
      <t>月31日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</si>
</sst>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8" formatCode="#,##0.0"/>
    <numFmt numFmtId="189" formatCode="#,##0_);[Red]\(#,##0\)"/>
    <numFmt numFmtId="190" formatCode="#,##0;[Red]#,##0"/>
    <numFmt numFmtId="191" formatCode="\ \ \ ???,???.0\ \ \ "/>
    <numFmt numFmtId="192" formatCode="\ ?,???.0\ \ \ "/>
    <numFmt numFmtId="193" formatCode="??&quot;年&quot;;;;@"/>
    <numFmt numFmtId="194" formatCode="0&quot;．&quot;"/>
    <numFmt numFmtId="195" formatCode="0;[Red]0"/>
    <numFmt numFmtId="196" formatCode="#,##0_ ;[Red]\-#,##0\ "/>
    <numFmt numFmtId="198" formatCode="??\ &quot;年&quot;"/>
  </numFmts>
  <fonts count="4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rgb="FF00B050"/>
      <name val="MS UI Gothic"/>
      <family val="3"/>
      <charset val="128"/>
    </font>
    <font>
      <b/>
      <sz val="9"/>
      <color rgb="FFFF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23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5" xfId="8" applyFont="1" applyBorder="1" applyAlignment="1">
      <alignment horizontal="centerContinuous" vertical="center" shrinkToFit="1"/>
    </xf>
    <xf numFmtId="0" fontId="40" fillId="0" borderId="16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3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96" fontId="42" fillId="0" borderId="10" xfId="8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24" fillId="0" borderId="8" xfId="8" applyFont="1" applyBorder="1" applyAlignment="1">
      <alignment vertical="center"/>
    </xf>
    <xf numFmtId="180" fontId="24" fillId="0" borderId="3" xfId="8" applyNumberFormat="1" applyFont="1" applyBorder="1" applyAlignment="1">
      <alignment vertical="center"/>
    </xf>
    <xf numFmtId="180" fontId="42" fillId="0" borderId="3" xfId="8" applyNumberFormat="1" applyFont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30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30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4" xfId="1" applyFont="1" applyBorder="1"/>
    <xf numFmtId="38" fontId="5" fillId="0" borderId="2" xfId="1" applyFont="1" applyBorder="1"/>
    <xf numFmtId="38" fontId="5" fillId="0" borderId="3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5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 vertical="center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" fontId="5" fillId="0" borderId="5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center"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0" fillId="0" borderId="7" xfId="0" applyBorder="1"/>
    <xf numFmtId="3" fontId="5" fillId="0" borderId="10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178" fontId="5" fillId="0" borderId="11" xfId="1" applyNumberFormat="1" applyFont="1" applyBorder="1" applyAlignment="1">
      <alignment vertical="center"/>
    </xf>
    <xf numFmtId="38" fontId="5" fillId="0" borderId="11" xfId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6" xfId="0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0" xfId="1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183" fontId="0" fillId="0" borderId="0" xfId="0" applyNumberFormat="1" applyBorder="1" applyAlignment="1"/>
    <xf numFmtId="38" fontId="5" fillId="0" borderId="1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4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8" fontId="0" fillId="0" borderId="11" xfId="0" applyNumberFormat="1" applyBorder="1"/>
    <xf numFmtId="0" fontId="0" fillId="0" borderId="11" xfId="0" applyFill="1" applyBorder="1"/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vertical="center"/>
    </xf>
    <xf numFmtId="38" fontId="5" fillId="0" borderId="3" xfId="0" applyNumberFormat="1" applyFont="1" applyBorder="1" applyAlignment="1">
      <alignment vertical="center"/>
    </xf>
    <xf numFmtId="38" fontId="31" fillId="0" borderId="18" xfId="1" applyFont="1" applyBorder="1" applyAlignment="1">
      <alignment horizontal="center" vertical="center"/>
    </xf>
    <xf numFmtId="38" fontId="31" fillId="0" borderId="0" xfId="1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1" xfId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7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1" xfId="1" applyNumberFormat="1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38" fontId="5" fillId="0" borderId="10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3" xfId="1" applyNumberFormat="1" applyFont="1" applyBorder="1" applyAlignment="1">
      <alignment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11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2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6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3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0" fontId="5" fillId="0" borderId="0" xfId="17" applyFont="1" applyBorder="1" applyAlignment="1">
      <alignment horizontal="right"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5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38" fontId="5" fillId="0" borderId="5" xfId="1" applyNumberFormat="1" applyFont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10" xfId="1" applyNumberFormat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1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1" fillId="0" borderId="0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90" fontId="5" fillId="0" borderId="6" xfId="0" applyNumberFormat="1" applyFont="1" applyBorder="1" applyAlignment="1">
      <alignment vertical="center"/>
    </xf>
    <xf numFmtId="178" fontId="0" fillId="0" borderId="7" xfId="0" applyNumberFormat="1" applyBorder="1"/>
    <xf numFmtId="0" fontId="0" fillId="0" borderId="7" xfId="0" applyFill="1" applyBorder="1"/>
    <xf numFmtId="178" fontId="5" fillId="0" borderId="7" xfId="0" applyNumberFormat="1" applyFont="1" applyBorder="1"/>
    <xf numFmtId="177" fontId="5" fillId="0" borderId="8" xfId="1" applyNumberFormat="1" applyFont="1" applyBorder="1" applyAlignment="1">
      <alignment horizontal="center" vertical="center"/>
    </xf>
    <xf numFmtId="0" fontId="30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" xfId="14" applyFont="1" applyBorder="1" applyAlignment="1">
      <alignment vertical="center"/>
    </xf>
    <xf numFmtId="0" fontId="5" fillId="0" borderId="2" xfId="14" applyFont="1" applyBorder="1" applyAlignment="1">
      <alignment vertical="center"/>
    </xf>
    <xf numFmtId="3" fontId="5" fillId="0" borderId="1" xfId="14" applyNumberFormat="1" applyFont="1" applyBorder="1" applyAlignment="1">
      <alignment vertical="center"/>
    </xf>
    <xf numFmtId="3" fontId="5" fillId="0" borderId="4" xfId="14" applyNumberFormat="1" applyFont="1" applyBorder="1" applyAlignment="1">
      <alignment vertical="center"/>
    </xf>
    <xf numFmtId="3" fontId="5" fillId="0" borderId="2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5" xfId="14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38" fontId="5" fillId="0" borderId="5" xfId="1" applyFont="1" applyBorder="1" applyAlignment="1"/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3" fontId="5" fillId="0" borderId="5" xfId="14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178" fontId="5" fillId="0" borderId="8" xfId="1" applyNumberFormat="1" applyFont="1" applyBorder="1" applyAlignment="1">
      <alignment horizontal="center"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0" xfId="14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78" fontId="5" fillId="0" borderId="0" xfId="14" applyNumberFormat="1" applyFont="1" applyBorder="1" applyAlignment="1">
      <alignment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" fontId="5" fillId="0" borderId="3" xfId="14" applyNumberFormat="1" applyFont="1" applyBorder="1" applyAlignment="1">
      <alignment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38" fontId="5" fillId="0" borderId="7" xfId="1" applyFont="1" applyFill="1" applyBorder="1" applyAlignment="1">
      <alignment vertical="center"/>
    </xf>
    <xf numFmtId="190" fontId="5" fillId="0" borderId="7" xfId="1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3" fontId="5" fillId="0" borderId="0" xfId="1" applyNumberFormat="1" applyFont="1" applyAlignment="1">
      <alignment vertical="center"/>
    </xf>
    <xf numFmtId="3" fontId="5" fillId="0" borderId="9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196" fontId="2" fillId="0" borderId="11" xfId="1" applyNumberFormat="1" applyFont="1" applyBorder="1" applyAlignment="1"/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96" fontId="2" fillId="0" borderId="0" xfId="1" applyNumberFormat="1" applyFont="1" applyBorder="1" applyAlignment="1"/>
    <xf numFmtId="178" fontId="5" fillId="0" borderId="0" xfId="1" applyNumberFormat="1" applyFont="1" applyBorder="1" applyAlignment="1">
      <alignment horizontal="left" vertical="center"/>
    </xf>
    <xf numFmtId="178" fontId="5" fillId="0" borderId="9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38" fontId="0" fillId="0" borderId="10" xfId="0" applyNumberFormat="1" applyBorder="1"/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6" xfId="0" applyNumberFormat="1" applyFont="1" applyBorder="1" applyAlignment="1">
      <alignment horizontal="right" vertical="center"/>
    </xf>
    <xf numFmtId="38" fontId="30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177" fontId="31" fillId="0" borderId="5" xfId="1" applyNumberFormat="1" applyFont="1" applyBorder="1" applyAlignment="1">
      <alignment horizontal="center" vertical="center"/>
    </xf>
    <xf numFmtId="177" fontId="31" fillId="0" borderId="0" xfId="1" applyNumberFormat="1" applyFont="1" applyBorder="1" applyAlignment="1">
      <alignment vertical="center"/>
    </xf>
    <xf numFmtId="177" fontId="31" fillId="0" borderId="0" xfId="1" applyNumberFormat="1" applyFont="1" applyAlignment="1">
      <alignment horizontal="center" vertical="center"/>
    </xf>
    <xf numFmtId="177" fontId="31" fillId="0" borderId="6" xfId="1" applyNumberFormat="1" applyFont="1" applyBorder="1" applyAlignment="1">
      <alignment horizontal="center" vertical="center"/>
    </xf>
    <xf numFmtId="38" fontId="31" fillId="0" borderId="0" xfId="1" applyFont="1" applyAlignment="1">
      <alignment horizontal="right"/>
    </xf>
    <xf numFmtId="38" fontId="31" fillId="0" borderId="0" xfId="1" applyFont="1" applyAlignment="1">
      <alignment vertical="center"/>
    </xf>
    <xf numFmtId="38" fontId="31" fillId="0" borderId="0" xfId="1" quotePrefix="1" applyFont="1" applyAlignment="1">
      <alignment horizontal="right"/>
    </xf>
    <xf numFmtId="38" fontId="31" fillId="0" borderId="0" xfId="1" applyFont="1" applyBorder="1" applyAlignment="1">
      <alignment vertical="center"/>
    </xf>
    <xf numFmtId="38" fontId="31" fillId="0" borderId="2" xfId="1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38" fontId="31" fillId="0" borderId="9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6" fontId="31" fillId="0" borderId="0" xfId="1" applyNumberFormat="1" applyFont="1" applyBorder="1" applyAlignment="1">
      <alignment vertical="center"/>
    </xf>
    <xf numFmtId="177" fontId="31" fillId="0" borderId="5" xfId="1" applyNumberFormat="1" applyFont="1" applyBorder="1" applyAlignment="1">
      <alignment vertical="center"/>
    </xf>
    <xf numFmtId="177" fontId="31" fillId="0" borderId="0" xfId="1" applyNumberFormat="1" applyFont="1" applyAlignment="1">
      <alignment vertical="center"/>
    </xf>
    <xf numFmtId="177" fontId="31" fillId="0" borderId="9" xfId="1" applyNumberFormat="1" applyFont="1" applyBorder="1" applyAlignment="1">
      <alignment vertical="center"/>
    </xf>
    <xf numFmtId="38" fontId="31" fillId="0" borderId="1" xfId="1" applyFont="1" applyBorder="1" applyAlignment="1">
      <alignment horizontal="center" vertical="center"/>
    </xf>
    <xf numFmtId="38" fontId="31" fillId="0" borderId="8" xfId="1" applyFont="1" applyBorder="1" applyAlignment="1">
      <alignment vertical="center"/>
    </xf>
    <xf numFmtId="0" fontId="47" fillId="0" borderId="0" xfId="16" applyFont="1" applyFill="1" applyAlignment="1">
      <alignment horizontal="centerContinuous" vertical="center"/>
    </xf>
    <xf numFmtId="0" fontId="47" fillId="0" borderId="0" xfId="16" applyFont="1" applyFill="1" applyAlignment="1">
      <alignment vertical="center"/>
    </xf>
    <xf numFmtId="0" fontId="33" fillId="0" borderId="0" xfId="16" applyFont="1" applyFill="1" applyAlignment="1">
      <alignment vertical="center"/>
    </xf>
    <xf numFmtId="0" fontId="20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Fill="1" applyAlignment="1">
      <alignment horizontal="center" vertical="center"/>
    </xf>
    <xf numFmtId="0" fontId="5" fillId="0" borderId="1" xfId="16" applyFont="1" applyFill="1" applyBorder="1" applyAlignment="1">
      <alignment vertical="center"/>
    </xf>
    <xf numFmtId="0" fontId="5" fillId="0" borderId="13" xfId="16" applyFont="1" applyFill="1" applyBorder="1" applyAlignment="1">
      <alignment horizontal="center" vertical="center"/>
    </xf>
    <xf numFmtId="0" fontId="48" fillId="0" borderId="0" xfId="16" applyFont="1" applyFill="1" applyAlignment="1">
      <alignment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91" fontId="5" fillId="0" borderId="7" xfId="16" applyNumberFormat="1" applyFont="1" applyFill="1" applyBorder="1" applyAlignment="1">
      <alignment vertical="center"/>
    </xf>
    <xf numFmtId="192" fontId="5" fillId="0" borderId="7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93" fontId="5" fillId="0" borderId="1" xfId="16" applyNumberFormat="1" applyFont="1" applyFill="1" applyBorder="1" applyAlignment="1">
      <alignment vertical="center"/>
    </xf>
    <xf numFmtId="0" fontId="5" fillId="0" borderId="2" xfId="16" applyFont="1" applyFill="1" applyBorder="1" applyAlignment="1">
      <alignment horizontal="right" vertical="center"/>
    </xf>
    <xf numFmtId="191" fontId="5" fillId="0" borderId="4" xfId="16" applyNumberFormat="1" applyFont="1" applyFill="1" applyBorder="1" applyAlignment="1">
      <alignment vertical="center"/>
    </xf>
    <xf numFmtId="192" fontId="5" fillId="0" borderId="4" xfId="16" applyNumberFormat="1" applyFont="1" applyFill="1" applyBorder="1" applyAlignment="1">
      <alignment vertical="center"/>
    </xf>
    <xf numFmtId="198" fontId="23" fillId="0" borderId="5" xfId="0" applyNumberFormat="1" applyFont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0" fontId="5" fillId="0" borderId="5" xfId="16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91" fontId="5" fillId="0" borderId="11" xfId="16" applyNumberFormat="1" applyFont="1" applyFill="1" applyBorder="1" applyAlignment="1">
      <alignment vertical="center"/>
    </xf>
    <xf numFmtId="192" fontId="5" fillId="0" borderId="11" xfId="16" applyNumberFormat="1" applyFont="1" applyFill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188" fontId="5" fillId="0" borderId="0" xfId="16" applyNumberFormat="1" applyFont="1" applyFill="1" applyBorder="1" applyAlignment="1">
      <alignment vertical="center"/>
    </xf>
    <xf numFmtId="0" fontId="5" fillId="0" borderId="0" xfId="16" applyFont="1" applyFill="1" applyAlignment="1">
      <alignment horizontal="right" vertical="center"/>
    </xf>
    <xf numFmtId="194" fontId="5" fillId="0" borderId="0" xfId="16" quotePrefix="1" applyNumberFormat="1" applyFont="1" applyFill="1" applyAlignment="1">
      <alignment horizontal="left"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180" fontId="24" fillId="0" borderId="6" xfId="8" applyNumberFormat="1" applyFont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7" xfId="8" applyFont="1" applyBorder="1" applyAlignment="1">
      <alignment horizontal="distributed" vertical="center" justifyLastLine="1"/>
    </xf>
    <xf numFmtId="0" fontId="39" fillId="0" borderId="18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27" xfId="8" applyFont="1" applyBorder="1" applyAlignment="1">
      <alignment horizontal="center" vertical="center" shrinkToFit="1"/>
    </xf>
    <xf numFmtId="0" fontId="39" fillId="0" borderId="27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20" fillId="0" borderId="0" xfId="16" applyFont="1" applyFill="1" applyAlignment="1">
      <alignment horizontal="distributed"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7EA6842B-F04A-16D2-F2F9-4EBA7744F193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516</v>
      </c>
    </row>
    <row r="17" spans="7:10" ht="17.25" x14ac:dyDescent="0.2">
      <c r="I17" s="6"/>
    </row>
    <row r="18" spans="7:10" ht="17.25" x14ac:dyDescent="0.2">
      <c r="H18" s="773">
        <v>7.2013999999999996</v>
      </c>
      <c r="I18" s="774"/>
      <c r="J18" s="774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86" customWidth="1"/>
    <col min="2" max="2" width="4.125" style="186" customWidth="1"/>
    <col min="3" max="3" width="3.125" style="186" customWidth="1"/>
    <col min="4" max="4" width="2.62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1" spans="2:52" ht="9" customHeight="1" x14ac:dyDescent="0.15"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</row>
    <row r="2" spans="2:52" ht="9.75" customHeight="1" x14ac:dyDescent="0.15"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</row>
    <row r="3" spans="2:52" x14ac:dyDescent="0.15">
      <c r="B3" s="186" t="s">
        <v>116</v>
      </c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</row>
    <row r="4" spans="2:52" ht="9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X4" s="187" t="s">
        <v>90</v>
      </c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8"/>
      <c r="AX4" s="183"/>
      <c r="AY4" s="183"/>
      <c r="AZ4" s="183"/>
    </row>
    <row r="5" spans="2:52" ht="6" hidden="1" customHeight="1" x14ac:dyDescent="0.15">
      <c r="B5" s="183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3"/>
      <c r="X5" s="187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8"/>
      <c r="AX5" s="183"/>
      <c r="AY5" s="183"/>
      <c r="AZ5" s="183"/>
    </row>
    <row r="6" spans="2:52" x14ac:dyDescent="0.15">
      <c r="B6" s="190"/>
      <c r="C6" s="191" t="s">
        <v>91</v>
      </c>
      <c r="D6" s="192"/>
      <c r="E6" s="789" t="s">
        <v>117</v>
      </c>
      <c r="F6" s="790"/>
      <c r="G6" s="790"/>
      <c r="H6" s="791"/>
      <c r="I6" s="789" t="s">
        <v>118</v>
      </c>
      <c r="J6" s="790"/>
      <c r="K6" s="790"/>
      <c r="L6" s="791"/>
      <c r="M6" s="789" t="s">
        <v>119</v>
      </c>
      <c r="N6" s="790"/>
      <c r="O6" s="790"/>
      <c r="P6" s="791"/>
      <c r="Q6" s="789" t="s">
        <v>120</v>
      </c>
      <c r="R6" s="790"/>
      <c r="S6" s="790"/>
      <c r="T6" s="791"/>
      <c r="U6" s="789" t="s">
        <v>121</v>
      </c>
      <c r="V6" s="790"/>
      <c r="W6" s="790"/>
      <c r="X6" s="791"/>
      <c r="Z6" s="183"/>
      <c r="AA6" s="183"/>
      <c r="AB6" s="193"/>
      <c r="AC6" s="193"/>
      <c r="AD6" s="792"/>
      <c r="AE6" s="792"/>
      <c r="AF6" s="792"/>
      <c r="AG6" s="792"/>
      <c r="AH6" s="792"/>
      <c r="AI6" s="792"/>
      <c r="AJ6" s="792"/>
      <c r="AK6" s="792"/>
      <c r="AL6" s="792"/>
      <c r="AM6" s="792"/>
      <c r="AN6" s="792"/>
      <c r="AO6" s="792"/>
      <c r="AP6" s="792"/>
      <c r="AQ6" s="792"/>
      <c r="AR6" s="792"/>
      <c r="AS6" s="792"/>
      <c r="AT6" s="792"/>
      <c r="AU6" s="792"/>
      <c r="AV6" s="792"/>
      <c r="AW6" s="792"/>
      <c r="AX6" s="183"/>
      <c r="AY6" s="183"/>
      <c r="AZ6" s="183"/>
    </row>
    <row r="7" spans="2:52" x14ac:dyDescent="0.15">
      <c r="B7" s="194" t="s">
        <v>97</v>
      </c>
      <c r="C7" s="195"/>
      <c r="D7" s="196"/>
      <c r="E7" s="197" t="s">
        <v>98</v>
      </c>
      <c r="F7" s="198" t="s">
        <v>99</v>
      </c>
      <c r="G7" s="193" t="s">
        <v>100</v>
      </c>
      <c r="H7" s="198" t="s">
        <v>101</v>
      </c>
      <c r="I7" s="197" t="s">
        <v>98</v>
      </c>
      <c r="J7" s="198" t="s">
        <v>99</v>
      </c>
      <c r="K7" s="199" t="s">
        <v>100</v>
      </c>
      <c r="L7" s="198" t="s">
        <v>101</v>
      </c>
      <c r="M7" s="197" t="s">
        <v>98</v>
      </c>
      <c r="N7" s="198" t="s">
        <v>99</v>
      </c>
      <c r="O7" s="199" t="s">
        <v>100</v>
      </c>
      <c r="P7" s="198" t="s">
        <v>101</v>
      </c>
      <c r="Q7" s="199" t="s">
        <v>98</v>
      </c>
      <c r="R7" s="198" t="s">
        <v>99</v>
      </c>
      <c r="S7" s="199" t="s">
        <v>100</v>
      </c>
      <c r="T7" s="198" t="s">
        <v>101</v>
      </c>
      <c r="U7" s="198" t="s">
        <v>98</v>
      </c>
      <c r="V7" s="200" t="s">
        <v>99</v>
      </c>
      <c r="W7" s="198" t="s">
        <v>100</v>
      </c>
      <c r="X7" s="201" t="s">
        <v>101</v>
      </c>
      <c r="Z7" s="183"/>
      <c r="AA7" s="195"/>
      <c r="AB7" s="195"/>
      <c r="AC7" s="195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83"/>
      <c r="AY7" s="183"/>
      <c r="AZ7" s="183"/>
    </row>
    <row r="8" spans="2:52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3" t="s">
        <v>102</v>
      </c>
      <c r="L8" s="204"/>
      <c r="M8" s="203"/>
      <c r="N8" s="204"/>
      <c r="O8" s="203" t="s">
        <v>102</v>
      </c>
      <c r="P8" s="204"/>
      <c r="Q8" s="203"/>
      <c r="R8" s="204"/>
      <c r="S8" s="203" t="s">
        <v>102</v>
      </c>
      <c r="T8" s="204"/>
      <c r="U8" s="204"/>
      <c r="V8" s="205"/>
      <c r="W8" s="204" t="s">
        <v>102</v>
      </c>
      <c r="X8" s="206"/>
      <c r="Z8" s="183"/>
      <c r="AA8" s="183"/>
      <c r="AB8" s="183"/>
      <c r="AC8" s="18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83"/>
      <c r="AY8" s="183"/>
      <c r="AZ8" s="183"/>
    </row>
    <row r="9" spans="2:52" x14ac:dyDescent="0.15">
      <c r="B9" s="141" t="s">
        <v>103</v>
      </c>
      <c r="C9" s="156">
        <v>21</v>
      </c>
      <c r="D9" s="157" t="s">
        <v>104</v>
      </c>
      <c r="E9" s="190">
        <v>2573</v>
      </c>
      <c r="F9" s="207">
        <v>3360</v>
      </c>
      <c r="G9" s="208">
        <v>2962</v>
      </c>
      <c r="H9" s="207">
        <v>61416</v>
      </c>
      <c r="I9" s="190">
        <v>1785</v>
      </c>
      <c r="J9" s="207">
        <v>2730</v>
      </c>
      <c r="K9" s="190">
        <v>2321</v>
      </c>
      <c r="L9" s="207">
        <v>66313</v>
      </c>
      <c r="M9" s="190">
        <v>945</v>
      </c>
      <c r="N9" s="207">
        <v>1680</v>
      </c>
      <c r="O9" s="190">
        <v>1294</v>
      </c>
      <c r="P9" s="207">
        <v>100840</v>
      </c>
      <c r="Q9" s="190">
        <v>2405</v>
      </c>
      <c r="R9" s="207">
        <v>3380</v>
      </c>
      <c r="S9" s="190">
        <v>2765</v>
      </c>
      <c r="T9" s="207">
        <v>480077</v>
      </c>
      <c r="U9" s="207">
        <v>3675</v>
      </c>
      <c r="V9" s="208">
        <v>5670</v>
      </c>
      <c r="W9" s="207">
        <v>4474</v>
      </c>
      <c r="X9" s="209">
        <v>56167</v>
      </c>
      <c r="Z9" s="183"/>
      <c r="AA9" s="136"/>
      <c r="AB9" s="145"/>
      <c r="AC9" s="136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40"/>
      <c r="AQ9" s="140"/>
      <c r="AR9" s="140"/>
      <c r="AS9" s="183"/>
      <c r="AT9" s="183"/>
      <c r="AU9" s="183"/>
      <c r="AV9" s="183"/>
      <c r="AW9" s="183"/>
      <c r="AX9" s="183"/>
      <c r="AY9" s="183"/>
      <c r="AZ9" s="183"/>
    </row>
    <row r="10" spans="2:52" x14ac:dyDescent="0.15">
      <c r="B10" s="160"/>
      <c r="C10" s="145">
        <v>22</v>
      </c>
      <c r="D10" s="161"/>
      <c r="E10" s="210">
        <v>2625</v>
      </c>
      <c r="F10" s="210">
        <v>3203</v>
      </c>
      <c r="G10" s="210">
        <v>2909</v>
      </c>
      <c r="H10" s="210">
        <v>65459</v>
      </c>
      <c r="I10" s="210">
        <v>1995</v>
      </c>
      <c r="J10" s="210">
        <v>2835</v>
      </c>
      <c r="K10" s="210">
        <v>2375</v>
      </c>
      <c r="L10" s="210">
        <v>57738</v>
      </c>
      <c r="M10" s="210">
        <v>945</v>
      </c>
      <c r="N10" s="210">
        <v>1575</v>
      </c>
      <c r="O10" s="210">
        <v>1286</v>
      </c>
      <c r="P10" s="210">
        <v>106053</v>
      </c>
      <c r="Q10" s="210">
        <v>2310</v>
      </c>
      <c r="R10" s="210">
        <v>2783</v>
      </c>
      <c r="S10" s="210">
        <v>2586</v>
      </c>
      <c r="T10" s="210">
        <v>567129</v>
      </c>
      <c r="U10" s="210">
        <v>4200</v>
      </c>
      <c r="V10" s="210">
        <v>5880</v>
      </c>
      <c r="W10" s="210">
        <v>4763</v>
      </c>
      <c r="X10" s="211">
        <v>60385</v>
      </c>
      <c r="Z10" s="183"/>
      <c r="AA10" s="136"/>
      <c r="AB10" s="145"/>
      <c r="AC10" s="136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40"/>
      <c r="AQ10" s="140"/>
      <c r="AR10" s="140"/>
      <c r="AS10" s="183"/>
      <c r="AT10" s="183"/>
      <c r="AU10" s="183"/>
      <c r="AV10" s="183"/>
      <c r="AW10" s="183"/>
      <c r="AX10" s="183"/>
      <c r="AY10" s="183"/>
      <c r="AZ10" s="183"/>
    </row>
    <row r="11" spans="2:52" x14ac:dyDescent="0.15">
      <c r="B11" s="160"/>
      <c r="C11" s="145">
        <v>23</v>
      </c>
      <c r="D11" s="161"/>
      <c r="E11" s="163">
        <v>2625</v>
      </c>
      <c r="F11" s="163">
        <v>3465</v>
      </c>
      <c r="G11" s="163">
        <v>2918.9504933259377</v>
      </c>
      <c r="H11" s="163">
        <v>76622.3</v>
      </c>
      <c r="I11" s="163">
        <v>2047.5</v>
      </c>
      <c r="J11" s="163">
        <v>2730</v>
      </c>
      <c r="K11" s="163">
        <v>2405.3677003886628</v>
      </c>
      <c r="L11" s="163">
        <v>65475.799999999996</v>
      </c>
      <c r="M11" s="163">
        <v>1050</v>
      </c>
      <c r="N11" s="163">
        <v>1622.25</v>
      </c>
      <c r="O11" s="163">
        <v>1256.547593343802</v>
      </c>
      <c r="P11" s="163">
        <v>104603</v>
      </c>
      <c r="Q11" s="163">
        <v>2047.5</v>
      </c>
      <c r="R11" s="163">
        <v>3150</v>
      </c>
      <c r="S11" s="163">
        <v>2657.4507429234372</v>
      </c>
      <c r="T11" s="163">
        <v>632040.6</v>
      </c>
      <c r="U11" s="163">
        <v>4200</v>
      </c>
      <c r="V11" s="163">
        <v>5786.55</v>
      </c>
      <c r="W11" s="163">
        <v>4795.3564985462108</v>
      </c>
      <c r="X11" s="164">
        <v>47254.5</v>
      </c>
      <c r="Z11" s="183"/>
      <c r="AA11" s="136"/>
      <c r="AB11" s="145"/>
      <c r="AC11" s="136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</row>
    <row r="12" spans="2:52" x14ac:dyDescent="0.15">
      <c r="B12" s="160"/>
      <c r="C12" s="145">
        <v>24</v>
      </c>
      <c r="D12" s="161"/>
      <c r="E12" s="165">
        <v>1890</v>
      </c>
      <c r="F12" s="165">
        <v>3465</v>
      </c>
      <c r="G12" s="165">
        <v>2521.1253005293629</v>
      </c>
      <c r="H12" s="165">
        <v>99705.3</v>
      </c>
      <c r="I12" s="165">
        <v>1460.55</v>
      </c>
      <c r="J12" s="165">
        <v>2730</v>
      </c>
      <c r="K12" s="165">
        <v>2154.8480193336272</v>
      </c>
      <c r="L12" s="165">
        <v>81036.3</v>
      </c>
      <c r="M12" s="165">
        <v>735</v>
      </c>
      <c r="N12" s="165">
        <v>1365</v>
      </c>
      <c r="O12" s="165">
        <v>1038.1835128246266</v>
      </c>
      <c r="P12" s="165">
        <v>112647.1</v>
      </c>
      <c r="Q12" s="165">
        <v>1890</v>
      </c>
      <c r="R12" s="165">
        <v>2992.5</v>
      </c>
      <c r="S12" s="165">
        <v>2449.9001682861335</v>
      </c>
      <c r="T12" s="165">
        <v>626759.6</v>
      </c>
      <c r="U12" s="165">
        <v>3675</v>
      </c>
      <c r="V12" s="165">
        <v>6300</v>
      </c>
      <c r="W12" s="165">
        <v>4636.298080288394</v>
      </c>
      <c r="X12" s="166">
        <v>56787.899999999994</v>
      </c>
      <c r="Z12" s="183"/>
      <c r="AA12" s="136"/>
      <c r="AB12" s="145"/>
      <c r="AC12" s="136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</row>
    <row r="13" spans="2:52" x14ac:dyDescent="0.15">
      <c r="B13" s="151"/>
      <c r="C13" s="155">
        <v>25</v>
      </c>
      <c r="D13" s="167"/>
      <c r="E13" s="212">
        <v>2100</v>
      </c>
      <c r="F13" s="212">
        <v>3622.5</v>
      </c>
      <c r="G13" s="212">
        <v>2893.0909060413942</v>
      </c>
      <c r="H13" s="212">
        <v>112479.29999999999</v>
      </c>
      <c r="I13" s="212">
        <v>1575</v>
      </c>
      <c r="J13" s="212">
        <v>2782.5</v>
      </c>
      <c r="K13" s="212">
        <v>2287.9424321139095</v>
      </c>
      <c r="L13" s="212">
        <v>91295.6</v>
      </c>
      <c r="M13" s="212">
        <v>819</v>
      </c>
      <c r="N13" s="212">
        <v>1575</v>
      </c>
      <c r="O13" s="212">
        <v>1174.1582001555912</v>
      </c>
      <c r="P13" s="212">
        <v>120561.90000000001</v>
      </c>
      <c r="Q13" s="212">
        <v>2047.5</v>
      </c>
      <c r="R13" s="212">
        <v>3008.25</v>
      </c>
      <c r="S13" s="212">
        <v>2626.189180128441</v>
      </c>
      <c r="T13" s="212">
        <v>644871.69999999984</v>
      </c>
      <c r="U13" s="212">
        <v>4200</v>
      </c>
      <c r="V13" s="212">
        <v>6195</v>
      </c>
      <c r="W13" s="212">
        <v>4929.5732261713156</v>
      </c>
      <c r="X13" s="213">
        <v>56947.299999999988</v>
      </c>
      <c r="Z13" s="183"/>
      <c r="AA13" s="136"/>
      <c r="AB13" s="145"/>
      <c r="AC13" s="136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83"/>
      <c r="AY13" s="183"/>
      <c r="AZ13" s="183"/>
    </row>
    <row r="14" spans="2:52" x14ac:dyDescent="0.15">
      <c r="B14" s="160"/>
      <c r="C14" s="145">
        <v>7</v>
      </c>
      <c r="D14" s="161"/>
      <c r="E14" s="210">
        <v>2520</v>
      </c>
      <c r="F14" s="210">
        <v>3360</v>
      </c>
      <c r="G14" s="210">
        <v>2919.3769690781778</v>
      </c>
      <c r="H14" s="210">
        <v>10627</v>
      </c>
      <c r="I14" s="210">
        <v>2100</v>
      </c>
      <c r="J14" s="210">
        <v>2625</v>
      </c>
      <c r="K14" s="210">
        <v>2310.1403064714732</v>
      </c>
      <c r="L14" s="210">
        <v>9217.1</v>
      </c>
      <c r="M14" s="210">
        <v>945</v>
      </c>
      <c r="N14" s="210">
        <v>1470</v>
      </c>
      <c r="O14" s="210">
        <v>1165.7130858417304</v>
      </c>
      <c r="P14" s="210">
        <v>10274.200000000001</v>
      </c>
      <c r="Q14" s="210">
        <v>2362.5</v>
      </c>
      <c r="R14" s="210">
        <v>2940</v>
      </c>
      <c r="S14" s="210">
        <v>2677.2175118594246</v>
      </c>
      <c r="T14" s="210">
        <v>53994</v>
      </c>
      <c r="U14" s="210">
        <v>4200</v>
      </c>
      <c r="V14" s="210">
        <v>5565</v>
      </c>
      <c r="W14" s="210">
        <v>4724.9306333476952</v>
      </c>
      <c r="X14" s="211">
        <v>6061.4</v>
      </c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</row>
    <row r="15" spans="2:52" x14ac:dyDescent="0.15">
      <c r="B15" s="160"/>
      <c r="C15" s="145">
        <v>8</v>
      </c>
      <c r="D15" s="161"/>
      <c r="E15" s="210">
        <v>2415</v>
      </c>
      <c r="F15" s="210">
        <v>3360</v>
      </c>
      <c r="G15" s="210">
        <v>2835.2434205326813</v>
      </c>
      <c r="H15" s="211">
        <v>10369.799999999999</v>
      </c>
      <c r="I15" s="210">
        <v>2100</v>
      </c>
      <c r="J15" s="210">
        <v>2520</v>
      </c>
      <c r="K15" s="210">
        <v>2367.7134123976039</v>
      </c>
      <c r="L15" s="210">
        <v>7901.8</v>
      </c>
      <c r="M15" s="210">
        <v>945</v>
      </c>
      <c r="N15" s="210">
        <v>1470</v>
      </c>
      <c r="O15" s="210">
        <v>1165.3513732644169</v>
      </c>
      <c r="P15" s="210">
        <v>7975.9</v>
      </c>
      <c r="Q15" s="210">
        <v>2425.5</v>
      </c>
      <c r="R15" s="210">
        <v>2940</v>
      </c>
      <c r="S15" s="211">
        <v>2645.8017882228992</v>
      </c>
      <c r="T15" s="210">
        <v>45564.3</v>
      </c>
      <c r="U15" s="210">
        <v>4410</v>
      </c>
      <c r="V15" s="210">
        <v>5565</v>
      </c>
      <c r="W15" s="211">
        <v>4782.9066406753464</v>
      </c>
      <c r="X15" s="211">
        <v>4960.6000000000004</v>
      </c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</row>
    <row r="16" spans="2:52" x14ac:dyDescent="0.15">
      <c r="B16" s="160"/>
      <c r="C16" s="145">
        <v>9</v>
      </c>
      <c r="D16" s="161"/>
      <c r="E16" s="210">
        <v>2415</v>
      </c>
      <c r="F16" s="210">
        <v>3360</v>
      </c>
      <c r="G16" s="210">
        <v>2882.4367682631855</v>
      </c>
      <c r="H16" s="210">
        <v>8392.7000000000007</v>
      </c>
      <c r="I16" s="210">
        <v>2100</v>
      </c>
      <c r="J16" s="210">
        <v>2520</v>
      </c>
      <c r="K16" s="210">
        <v>2310.4043630017454</v>
      </c>
      <c r="L16" s="210">
        <v>6697.1</v>
      </c>
      <c r="M16" s="210">
        <v>819</v>
      </c>
      <c r="N16" s="210">
        <v>1470</v>
      </c>
      <c r="O16" s="210">
        <v>1160.1633777339255</v>
      </c>
      <c r="P16" s="210">
        <v>7801.8</v>
      </c>
      <c r="Q16" s="210">
        <v>2415</v>
      </c>
      <c r="R16" s="210">
        <v>2940</v>
      </c>
      <c r="S16" s="210">
        <v>2630.3816420898747</v>
      </c>
      <c r="T16" s="210">
        <v>50377.599999999999</v>
      </c>
      <c r="U16" s="210">
        <v>4410</v>
      </c>
      <c r="V16" s="210">
        <v>5617.5</v>
      </c>
      <c r="W16" s="210">
        <v>4893.3379362835713</v>
      </c>
      <c r="X16" s="211">
        <v>4107.3</v>
      </c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</row>
    <row r="17" spans="2:52" x14ac:dyDescent="0.15">
      <c r="B17" s="160"/>
      <c r="C17" s="145">
        <v>10</v>
      </c>
      <c r="D17" s="161"/>
      <c r="E17" s="210">
        <v>2730</v>
      </c>
      <c r="F17" s="210">
        <v>3465</v>
      </c>
      <c r="G17" s="210">
        <v>2992.1954781455147</v>
      </c>
      <c r="H17" s="210">
        <v>9351.4</v>
      </c>
      <c r="I17" s="210">
        <v>2241.75</v>
      </c>
      <c r="J17" s="210">
        <v>2730</v>
      </c>
      <c r="K17" s="210">
        <v>2467.4565756823831</v>
      </c>
      <c r="L17" s="210">
        <v>7079</v>
      </c>
      <c r="M17" s="210">
        <v>1050</v>
      </c>
      <c r="N17" s="210">
        <v>1470</v>
      </c>
      <c r="O17" s="210">
        <v>1260.4532620133291</v>
      </c>
      <c r="P17" s="210">
        <v>11697.2</v>
      </c>
      <c r="Q17" s="210">
        <v>2358.3000000000002</v>
      </c>
      <c r="R17" s="210">
        <v>2835</v>
      </c>
      <c r="S17" s="210">
        <v>2682.436412521954</v>
      </c>
      <c r="T17" s="210">
        <v>49377.7</v>
      </c>
      <c r="U17" s="210">
        <v>4725</v>
      </c>
      <c r="V17" s="211">
        <v>6195</v>
      </c>
      <c r="W17" s="210">
        <v>5459.9686282151206</v>
      </c>
      <c r="X17" s="211">
        <v>5379</v>
      </c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</row>
    <row r="18" spans="2:52" x14ac:dyDescent="0.15">
      <c r="B18" s="160"/>
      <c r="C18" s="145">
        <v>11</v>
      </c>
      <c r="D18" s="161"/>
      <c r="E18" s="210">
        <v>2625</v>
      </c>
      <c r="F18" s="210">
        <v>3622.5</v>
      </c>
      <c r="G18" s="210">
        <v>3055.4980789168731</v>
      </c>
      <c r="H18" s="210">
        <v>9299</v>
      </c>
      <c r="I18" s="210">
        <v>2310</v>
      </c>
      <c r="J18" s="210">
        <v>2730</v>
      </c>
      <c r="K18" s="210">
        <v>2488.1508254716991</v>
      </c>
      <c r="L18" s="210">
        <v>8664.9</v>
      </c>
      <c r="M18" s="210">
        <v>1102.5</v>
      </c>
      <c r="N18" s="210">
        <v>1470</v>
      </c>
      <c r="O18" s="210">
        <v>1259.8611321039914</v>
      </c>
      <c r="P18" s="210">
        <v>10428.799999999999</v>
      </c>
      <c r="Q18" s="210">
        <v>2520</v>
      </c>
      <c r="R18" s="210">
        <v>2982</v>
      </c>
      <c r="S18" s="210">
        <v>2730.3135131019785</v>
      </c>
      <c r="T18" s="210">
        <v>56975.6</v>
      </c>
      <c r="U18" s="210">
        <v>4725</v>
      </c>
      <c r="V18" s="210">
        <v>5775</v>
      </c>
      <c r="W18" s="210">
        <v>5218.6851183452463</v>
      </c>
      <c r="X18" s="211">
        <v>5417.9</v>
      </c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</row>
    <row r="19" spans="2:52" x14ac:dyDescent="0.15">
      <c r="B19" s="160"/>
      <c r="C19" s="145">
        <v>12</v>
      </c>
      <c r="D19" s="161"/>
      <c r="E19" s="210">
        <v>2625</v>
      </c>
      <c r="F19" s="210">
        <v>3570</v>
      </c>
      <c r="G19" s="210">
        <v>3049.7978363261714</v>
      </c>
      <c r="H19" s="210">
        <v>15877.7</v>
      </c>
      <c r="I19" s="210">
        <v>2310</v>
      </c>
      <c r="J19" s="210">
        <v>2782.5</v>
      </c>
      <c r="K19" s="210">
        <v>2572.7199805394234</v>
      </c>
      <c r="L19" s="210">
        <v>12955.1</v>
      </c>
      <c r="M19" s="210">
        <v>1050</v>
      </c>
      <c r="N19" s="210">
        <v>1470</v>
      </c>
      <c r="O19" s="210">
        <v>1323.1519245633021</v>
      </c>
      <c r="P19" s="210">
        <v>15579.5</v>
      </c>
      <c r="Q19" s="210">
        <v>2572.5</v>
      </c>
      <c r="R19" s="210">
        <v>3008.25</v>
      </c>
      <c r="S19" s="210">
        <v>2808.3863437962582</v>
      </c>
      <c r="T19" s="210">
        <v>80383.3</v>
      </c>
      <c r="U19" s="210">
        <v>4725</v>
      </c>
      <c r="V19" s="210">
        <v>5775</v>
      </c>
      <c r="W19" s="210">
        <v>5254.9384310427677</v>
      </c>
      <c r="X19" s="211">
        <v>8533.6</v>
      </c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</row>
    <row r="20" spans="2:52" x14ac:dyDescent="0.15">
      <c r="B20" s="160" t="s">
        <v>105</v>
      </c>
      <c r="C20" s="145">
        <v>1</v>
      </c>
      <c r="D20" s="161" t="s">
        <v>106</v>
      </c>
      <c r="E20" s="210">
        <v>2415</v>
      </c>
      <c r="F20" s="210">
        <v>3570</v>
      </c>
      <c r="G20" s="210">
        <v>2955.9773863684368</v>
      </c>
      <c r="H20" s="210">
        <v>15918.6</v>
      </c>
      <c r="I20" s="210">
        <v>2100</v>
      </c>
      <c r="J20" s="210">
        <v>2730</v>
      </c>
      <c r="K20" s="210">
        <v>2425.6977826812326</v>
      </c>
      <c r="L20" s="210">
        <v>14029.7</v>
      </c>
      <c r="M20" s="210">
        <v>1050</v>
      </c>
      <c r="N20" s="210">
        <v>1470</v>
      </c>
      <c r="O20" s="210">
        <v>1260.2876266617093</v>
      </c>
      <c r="P20" s="210">
        <v>9234.2000000000007</v>
      </c>
      <c r="Q20" s="210">
        <v>2299.5</v>
      </c>
      <c r="R20" s="210">
        <v>2835</v>
      </c>
      <c r="S20" s="210">
        <v>2651.5980992347568</v>
      </c>
      <c r="T20" s="210">
        <v>62417.4</v>
      </c>
      <c r="U20" s="210">
        <v>4200</v>
      </c>
      <c r="V20" s="210">
        <v>5775</v>
      </c>
      <c r="W20" s="210">
        <v>4724.5664753706369</v>
      </c>
      <c r="X20" s="211">
        <v>10490.4</v>
      </c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</row>
    <row r="21" spans="2:52" x14ac:dyDescent="0.15">
      <c r="B21" s="160"/>
      <c r="C21" s="145">
        <v>2</v>
      </c>
      <c r="D21" s="161"/>
      <c r="E21" s="210">
        <v>2415</v>
      </c>
      <c r="F21" s="210">
        <v>3675</v>
      </c>
      <c r="G21" s="210">
        <v>2992.2157646701135</v>
      </c>
      <c r="H21" s="210">
        <v>10832.2</v>
      </c>
      <c r="I21" s="210">
        <v>2100</v>
      </c>
      <c r="J21" s="210">
        <v>2730</v>
      </c>
      <c r="K21" s="210">
        <v>2351.8794393291678</v>
      </c>
      <c r="L21" s="210">
        <v>9479</v>
      </c>
      <c r="M21" s="210">
        <v>1050</v>
      </c>
      <c r="N21" s="210">
        <v>1575</v>
      </c>
      <c r="O21" s="210">
        <v>1328.3308519261129</v>
      </c>
      <c r="P21" s="210">
        <v>11687</v>
      </c>
      <c r="Q21" s="210">
        <v>2388.75</v>
      </c>
      <c r="R21" s="210">
        <v>3150</v>
      </c>
      <c r="S21" s="210">
        <v>2798.2106588162715</v>
      </c>
      <c r="T21" s="210">
        <v>53335.5</v>
      </c>
      <c r="U21" s="210">
        <v>4200</v>
      </c>
      <c r="V21" s="210">
        <v>5794.95</v>
      </c>
      <c r="W21" s="210">
        <v>4935.1329069417043</v>
      </c>
      <c r="X21" s="211">
        <v>4341.5</v>
      </c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</row>
    <row r="22" spans="2:52" x14ac:dyDescent="0.15">
      <c r="B22" s="160"/>
      <c r="C22" s="145">
        <v>3</v>
      </c>
      <c r="D22" s="161"/>
      <c r="E22" s="210">
        <v>2835</v>
      </c>
      <c r="F22" s="210">
        <v>3675</v>
      </c>
      <c r="G22" s="210">
        <v>3150.0500931098672</v>
      </c>
      <c r="H22" s="210">
        <v>10002.9</v>
      </c>
      <c r="I22" s="210">
        <v>2205</v>
      </c>
      <c r="J22" s="210">
        <v>2730</v>
      </c>
      <c r="K22" s="210">
        <v>2467.1172265904211</v>
      </c>
      <c r="L22" s="210">
        <v>8294.2000000000007</v>
      </c>
      <c r="M22" s="210">
        <v>1050</v>
      </c>
      <c r="N22" s="210">
        <v>1470</v>
      </c>
      <c r="O22" s="210">
        <v>1239.1195659782991</v>
      </c>
      <c r="P22" s="210">
        <v>11436.5</v>
      </c>
      <c r="Q22" s="210">
        <v>2520</v>
      </c>
      <c r="R22" s="210">
        <v>2940</v>
      </c>
      <c r="S22" s="210">
        <v>2740.4665939368301</v>
      </c>
      <c r="T22" s="210">
        <v>55197.7</v>
      </c>
      <c r="U22" s="210">
        <v>4410</v>
      </c>
      <c r="V22" s="210">
        <v>5775</v>
      </c>
      <c r="W22" s="210">
        <v>4992.2879591063993</v>
      </c>
      <c r="X22" s="211">
        <v>5397.4</v>
      </c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</row>
    <row r="23" spans="2:52" x14ac:dyDescent="0.15">
      <c r="B23" s="160"/>
      <c r="C23" s="145">
        <v>4</v>
      </c>
      <c r="D23" s="161"/>
      <c r="E23" s="210">
        <v>2916</v>
      </c>
      <c r="F23" s="210">
        <v>3812.4</v>
      </c>
      <c r="G23" s="210">
        <v>3196.7860134558891</v>
      </c>
      <c r="H23" s="210">
        <v>9124.2000000000007</v>
      </c>
      <c r="I23" s="210">
        <v>2268</v>
      </c>
      <c r="J23" s="210">
        <v>2808</v>
      </c>
      <c r="K23" s="210">
        <v>2592.092480149463</v>
      </c>
      <c r="L23" s="210">
        <v>8235</v>
      </c>
      <c r="M23" s="210">
        <v>1080</v>
      </c>
      <c r="N23" s="210">
        <v>1512</v>
      </c>
      <c r="O23" s="210">
        <v>1274.182881510814</v>
      </c>
      <c r="P23" s="210">
        <v>8973.2000000000007</v>
      </c>
      <c r="Q23" s="210">
        <v>2511</v>
      </c>
      <c r="R23" s="210">
        <v>3024</v>
      </c>
      <c r="S23" s="210">
        <v>2845.489861435864</v>
      </c>
      <c r="T23" s="210">
        <v>60299.199999999997</v>
      </c>
      <c r="U23" s="210">
        <v>4536</v>
      </c>
      <c r="V23" s="210">
        <v>5940</v>
      </c>
      <c r="W23" s="210">
        <v>5081.2938014297079</v>
      </c>
      <c r="X23" s="211">
        <v>5825.3</v>
      </c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</row>
    <row r="24" spans="2:52" x14ac:dyDescent="0.15">
      <c r="B24" s="160"/>
      <c r="C24" s="145">
        <v>5</v>
      </c>
      <c r="D24" s="161"/>
      <c r="E24" s="210">
        <v>2916</v>
      </c>
      <c r="F24" s="210">
        <v>3758.4</v>
      </c>
      <c r="G24" s="210">
        <v>3261.8806992773157</v>
      </c>
      <c r="H24" s="210">
        <v>10999.7</v>
      </c>
      <c r="I24" s="210">
        <v>2268</v>
      </c>
      <c r="J24" s="210">
        <v>2808</v>
      </c>
      <c r="K24" s="210">
        <v>2516.4125625218094</v>
      </c>
      <c r="L24" s="210">
        <v>9194.9</v>
      </c>
      <c r="M24" s="210">
        <v>1155.5999999999999</v>
      </c>
      <c r="N24" s="210">
        <v>1512</v>
      </c>
      <c r="O24" s="210">
        <v>1296.3999106272338</v>
      </c>
      <c r="P24" s="210">
        <v>8296.5</v>
      </c>
      <c r="Q24" s="210">
        <v>2446.1999999999998</v>
      </c>
      <c r="R24" s="210">
        <v>3024</v>
      </c>
      <c r="S24" s="210">
        <v>2807.9880103056075</v>
      </c>
      <c r="T24" s="210">
        <v>46657.599999999999</v>
      </c>
      <c r="U24" s="210">
        <v>4536</v>
      </c>
      <c r="V24" s="210">
        <v>6480</v>
      </c>
      <c r="W24" s="210">
        <v>5043.5794013245013</v>
      </c>
      <c r="X24" s="211">
        <v>6915.6</v>
      </c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</row>
    <row r="25" spans="2:52" x14ac:dyDescent="0.15">
      <c r="B25" s="160"/>
      <c r="C25" s="145">
        <v>6</v>
      </c>
      <c r="D25" s="161"/>
      <c r="E25" s="210">
        <v>3024</v>
      </c>
      <c r="F25" s="210">
        <v>3780</v>
      </c>
      <c r="G25" s="210">
        <v>3364.292668053808</v>
      </c>
      <c r="H25" s="210">
        <v>9798.2999999999993</v>
      </c>
      <c r="I25" s="210">
        <v>2160</v>
      </c>
      <c r="J25" s="210">
        <v>2808</v>
      </c>
      <c r="K25" s="210">
        <v>2483.7045895369492</v>
      </c>
      <c r="L25" s="210">
        <v>7939.1</v>
      </c>
      <c r="M25" s="210">
        <v>1188</v>
      </c>
      <c r="N25" s="210">
        <v>1512</v>
      </c>
      <c r="O25" s="210">
        <v>1339.3830975698222</v>
      </c>
      <c r="P25" s="210">
        <v>7867.5</v>
      </c>
      <c r="Q25" s="210">
        <v>2376</v>
      </c>
      <c r="R25" s="210">
        <v>2808</v>
      </c>
      <c r="S25" s="210">
        <v>2591.6031608060057</v>
      </c>
      <c r="T25" s="210">
        <v>50456.9</v>
      </c>
      <c r="U25" s="210">
        <v>4320</v>
      </c>
      <c r="V25" s="210">
        <v>6480</v>
      </c>
      <c r="W25" s="210">
        <v>5022.4282968644229</v>
      </c>
      <c r="X25" s="211">
        <v>6848.9</v>
      </c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</row>
    <row r="26" spans="2:52" x14ac:dyDescent="0.15">
      <c r="B26" s="151"/>
      <c r="C26" s="155">
        <v>7</v>
      </c>
      <c r="D26" s="167"/>
      <c r="E26" s="212">
        <v>2916</v>
      </c>
      <c r="F26" s="212">
        <v>3780</v>
      </c>
      <c r="G26" s="212">
        <v>3240.4005908419517</v>
      </c>
      <c r="H26" s="212">
        <v>10118.700000000001</v>
      </c>
      <c r="I26" s="212">
        <v>2160</v>
      </c>
      <c r="J26" s="212">
        <v>2808</v>
      </c>
      <c r="K26" s="212">
        <v>2484.4375019180625</v>
      </c>
      <c r="L26" s="212">
        <v>8476.6</v>
      </c>
      <c r="M26" s="212">
        <v>1188</v>
      </c>
      <c r="N26" s="212">
        <v>1512</v>
      </c>
      <c r="O26" s="212">
        <v>1317.1103320411257</v>
      </c>
      <c r="P26" s="212">
        <v>8278.2999999999993</v>
      </c>
      <c r="Q26" s="212">
        <v>2446.1999999999998</v>
      </c>
      <c r="R26" s="212">
        <v>3240</v>
      </c>
      <c r="S26" s="212">
        <v>3029.0625767712295</v>
      </c>
      <c r="T26" s="212">
        <v>52720</v>
      </c>
      <c r="U26" s="212">
        <v>4320</v>
      </c>
      <c r="V26" s="212">
        <v>6588</v>
      </c>
      <c r="W26" s="212">
        <v>5400.4827814569544</v>
      </c>
      <c r="X26" s="213">
        <v>6265.2</v>
      </c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</row>
    <row r="27" spans="2:52" x14ac:dyDescent="0.15">
      <c r="B27" s="160"/>
      <c r="C27" s="153" t="s">
        <v>91</v>
      </c>
      <c r="D27" s="172"/>
      <c r="E27" s="793" t="s">
        <v>122</v>
      </c>
      <c r="F27" s="794"/>
      <c r="G27" s="794"/>
      <c r="H27" s="795"/>
      <c r="I27" s="197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</row>
    <row r="28" spans="2:52" x14ac:dyDescent="0.15">
      <c r="B28" s="146" t="s">
        <v>97</v>
      </c>
      <c r="C28" s="147"/>
      <c r="D28" s="148"/>
      <c r="E28" s="197" t="s">
        <v>98</v>
      </c>
      <c r="F28" s="198" t="s">
        <v>99</v>
      </c>
      <c r="G28" s="193" t="s">
        <v>100</v>
      </c>
      <c r="H28" s="198" t="s">
        <v>101</v>
      </c>
      <c r="I28" s="197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83"/>
      <c r="Y28" s="183"/>
      <c r="Z28" s="183"/>
      <c r="AA28" s="136"/>
      <c r="AB28" s="145"/>
      <c r="AC28" s="145"/>
      <c r="AD28" s="792"/>
      <c r="AE28" s="792"/>
      <c r="AF28" s="792"/>
      <c r="AG28" s="792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</row>
    <row r="29" spans="2:52" x14ac:dyDescent="0.15">
      <c r="B29" s="151"/>
      <c r="C29" s="152"/>
      <c r="D29" s="152"/>
      <c r="E29" s="203"/>
      <c r="F29" s="204"/>
      <c r="G29" s="205" t="s">
        <v>102</v>
      </c>
      <c r="H29" s="204"/>
      <c r="I29" s="197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83"/>
      <c r="Y29" s="183"/>
      <c r="Z29" s="183"/>
      <c r="AA29" s="147"/>
      <c r="AB29" s="147"/>
      <c r="AC29" s="147"/>
      <c r="AD29" s="193"/>
      <c r="AE29" s="193"/>
      <c r="AF29" s="193"/>
      <c r="AG29" s="19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</row>
    <row r="30" spans="2:52" ht="13.5" x14ac:dyDescent="0.15">
      <c r="B30" s="141" t="s">
        <v>103</v>
      </c>
      <c r="C30" s="156">
        <v>21</v>
      </c>
      <c r="D30" s="157" t="s">
        <v>104</v>
      </c>
      <c r="E30" s="190">
        <v>5250</v>
      </c>
      <c r="F30" s="207">
        <v>7140</v>
      </c>
      <c r="G30" s="208">
        <v>6231</v>
      </c>
      <c r="H30" s="207">
        <v>87571</v>
      </c>
      <c r="I30" s="197"/>
      <c r="J30" s="193"/>
      <c r="K30" s="193"/>
      <c r="L30" s="184"/>
      <c r="M30" s="185"/>
      <c r="N30" s="185"/>
      <c r="O30" s="185"/>
      <c r="P30" s="185"/>
      <c r="Q30" s="185"/>
      <c r="R30" s="185"/>
      <c r="S30" s="193"/>
      <c r="T30" s="193"/>
      <c r="U30" s="193"/>
      <c r="V30" s="193"/>
      <c r="W30" s="193"/>
      <c r="X30" s="183"/>
      <c r="Y30" s="183"/>
      <c r="Z30" s="183"/>
      <c r="AA30" s="136"/>
      <c r="AB30" s="136"/>
      <c r="AC30" s="136"/>
      <c r="AD30" s="193"/>
      <c r="AE30" s="193"/>
      <c r="AF30" s="193"/>
      <c r="AG30" s="19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</row>
    <row r="31" spans="2:52" ht="13.5" x14ac:dyDescent="0.15">
      <c r="B31" s="160"/>
      <c r="C31" s="145">
        <v>22</v>
      </c>
      <c r="D31" s="161"/>
      <c r="E31" s="210">
        <v>5250</v>
      </c>
      <c r="F31" s="210">
        <v>6825</v>
      </c>
      <c r="G31" s="210">
        <v>5781</v>
      </c>
      <c r="H31" s="211">
        <v>118948</v>
      </c>
      <c r="I31" s="214"/>
      <c r="J31" s="183"/>
      <c r="K31" s="183"/>
      <c r="L31" s="184"/>
      <c r="M31" s="184"/>
      <c r="N31" s="184"/>
      <c r="O31" s="184"/>
      <c r="P31" s="184"/>
      <c r="Q31" s="184"/>
      <c r="R31" s="184"/>
      <c r="S31" s="183"/>
      <c r="T31" s="183"/>
      <c r="U31" s="183"/>
      <c r="V31" s="183"/>
      <c r="W31" s="183"/>
      <c r="X31" s="183"/>
      <c r="Y31" s="183"/>
      <c r="Z31" s="183"/>
      <c r="AA31" s="136"/>
      <c r="AB31" s="145"/>
      <c r="AC31" s="136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</row>
    <row r="32" spans="2:52" ht="13.5" x14ac:dyDescent="0.15">
      <c r="B32" s="160"/>
      <c r="C32" s="145">
        <v>23</v>
      </c>
      <c r="D32" s="161"/>
      <c r="E32" s="163">
        <v>5250</v>
      </c>
      <c r="F32" s="163">
        <v>5775</v>
      </c>
      <c r="G32" s="163">
        <v>3144.5645666332666</v>
      </c>
      <c r="H32" s="163">
        <v>101331.50000000001</v>
      </c>
      <c r="I32" s="214"/>
      <c r="J32" s="183"/>
      <c r="K32" s="183"/>
      <c r="L32" s="184"/>
      <c r="M32" s="184"/>
      <c r="N32" s="184"/>
      <c r="O32" s="184"/>
      <c r="P32" s="184"/>
      <c r="Q32" s="184"/>
      <c r="R32" s="184"/>
      <c r="S32" s="183"/>
      <c r="T32" s="183"/>
      <c r="U32" s="183"/>
      <c r="V32" s="183"/>
      <c r="W32" s="183"/>
      <c r="X32" s="183"/>
      <c r="Y32" s="183"/>
      <c r="Z32" s="183"/>
      <c r="AA32" s="136"/>
      <c r="AB32" s="145"/>
      <c r="AC32" s="136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</row>
    <row r="33" spans="2:52" ht="13.5" x14ac:dyDescent="0.15">
      <c r="B33" s="160"/>
      <c r="C33" s="145">
        <v>24</v>
      </c>
      <c r="D33" s="161"/>
      <c r="E33" s="165">
        <v>5040</v>
      </c>
      <c r="F33" s="165">
        <v>7875</v>
      </c>
      <c r="G33" s="165">
        <v>5965.3544571373859</v>
      </c>
      <c r="H33" s="166">
        <v>124308.8</v>
      </c>
      <c r="I33" s="214"/>
      <c r="J33" s="183"/>
      <c r="K33" s="183"/>
      <c r="L33" s="184"/>
      <c r="M33" s="184"/>
      <c r="N33" s="184"/>
      <c r="O33" s="184"/>
      <c r="P33" s="184"/>
      <c r="Q33" s="184"/>
      <c r="R33" s="184"/>
      <c r="S33" s="183"/>
      <c r="T33" s="183"/>
      <c r="U33" s="183"/>
      <c r="V33" s="183"/>
      <c r="W33" s="183"/>
      <c r="X33" s="183"/>
      <c r="Y33" s="183"/>
      <c r="Z33" s="183"/>
      <c r="AA33" s="136"/>
      <c r="AB33" s="145"/>
      <c r="AC33" s="136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</row>
    <row r="34" spans="2:52" x14ac:dyDescent="0.15">
      <c r="B34" s="151"/>
      <c r="C34" s="155">
        <v>25</v>
      </c>
      <c r="D34" s="167"/>
      <c r="E34" s="212">
        <v>5775</v>
      </c>
      <c r="F34" s="212">
        <v>7875</v>
      </c>
      <c r="G34" s="212">
        <v>6894.0317148197182</v>
      </c>
      <c r="H34" s="213">
        <v>103897.99999999999</v>
      </c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36"/>
      <c r="AB34" s="145"/>
      <c r="AC34" s="136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</row>
    <row r="35" spans="2:52" x14ac:dyDescent="0.15">
      <c r="B35" s="160"/>
      <c r="C35" s="145">
        <v>7</v>
      </c>
      <c r="D35" s="161"/>
      <c r="E35" s="210">
        <v>5775</v>
      </c>
      <c r="F35" s="210">
        <v>7350</v>
      </c>
      <c r="G35" s="210">
        <v>6357.3310370054269</v>
      </c>
      <c r="H35" s="211">
        <v>9495.2999999999993</v>
      </c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Z35" s="183"/>
      <c r="AA35" s="136"/>
      <c r="AB35" s="145"/>
      <c r="AC35" s="136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</row>
    <row r="36" spans="2:52" x14ac:dyDescent="0.15">
      <c r="B36" s="160"/>
      <c r="C36" s="145">
        <v>8</v>
      </c>
      <c r="D36" s="161"/>
      <c r="E36" s="210">
        <v>5775</v>
      </c>
      <c r="F36" s="210">
        <v>7350</v>
      </c>
      <c r="G36" s="210">
        <v>6310.3806544202071</v>
      </c>
      <c r="H36" s="211">
        <v>9502.7000000000007</v>
      </c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Z36" s="183"/>
      <c r="AA36" s="136"/>
      <c r="AB36" s="145"/>
      <c r="AC36" s="136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</row>
    <row r="37" spans="2:52" x14ac:dyDescent="0.15">
      <c r="B37" s="160"/>
      <c r="C37" s="145">
        <v>9</v>
      </c>
      <c r="D37" s="161"/>
      <c r="E37" s="210">
        <v>5775</v>
      </c>
      <c r="F37" s="210">
        <v>7350</v>
      </c>
      <c r="G37" s="210">
        <v>6457.9535413345457</v>
      </c>
      <c r="H37" s="211">
        <v>7420.5</v>
      </c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Z37" s="183"/>
      <c r="AA37" s="136"/>
      <c r="AB37" s="145"/>
      <c r="AC37" s="136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</row>
    <row r="38" spans="2:52" x14ac:dyDescent="0.15">
      <c r="B38" s="160"/>
      <c r="C38" s="145">
        <v>10</v>
      </c>
      <c r="D38" s="161"/>
      <c r="E38" s="210">
        <v>6300</v>
      </c>
      <c r="F38" s="210">
        <v>7875</v>
      </c>
      <c r="G38" s="210">
        <v>7176.4549180327867</v>
      </c>
      <c r="H38" s="211">
        <v>9233</v>
      </c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Z38" s="183"/>
      <c r="AA38" s="136"/>
      <c r="AB38" s="145"/>
      <c r="AC38" s="136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</row>
    <row r="39" spans="2:52" x14ac:dyDescent="0.15">
      <c r="B39" s="160"/>
      <c r="C39" s="145">
        <v>11</v>
      </c>
      <c r="D39" s="161"/>
      <c r="E39" s="210">
        <v>6300</v>
      </c>
      <c r="F39" s="210">
        <v>7507.5</v>
      </c>
      <c r="G39" s="210">
        <v>7140.2212855637536</v>
      </c>
      <c r="H39" s="211">
        <v>10306.799999999999</v>
      </c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Z39" s="183"/>
      <c r="AA39" s="136"/>
      <c r="AB39" s="145"/>
      <c r="AC39" s="136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</row>
    <row r="40" spans="2:52" x14ac:dyDescent="0.15">
      <c r="B40" s="160"/>
      <c r="C40" s="145">
        <v>12</v>
      </c>
      <c r="D40" s="161"/>
      <c r="E40" s="210">
        <v>6300</v>
      </c>
      <c r="F40" s="210">
        <v>7875</v>
      </c>
      <c r="G40" s="210">
        <v>7349.8529633933758</v>
      </c>
      <c r="H40" s="211">
        <v>15284.2</v>
      </c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Z40" s="183"/>
      <c r="AA40" s="136"/>
      <c r="AB40" s="145"/>
      <c r="AC40" s="136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</row>
    <row r="41" spans="2:52" x14ac:dyDescent="0.15">
      <c r="B41" s="160" t="s">
        <v>105</v>
      </c>
      <c r="C41" s="145">
        <v>1</v>
      </c>
      <c r="D41" s="161" t="s">
        <v>106</v>
      </c>
      <c r="E41" s="210">
        <v>6090</v>
      </c>
      <c r="F41" s="210">
        <v>7350</v>
      </c>
      <c r="G41" s="210">
        <v>6578.3170311979566</v>
      </c>
      <c r="H41" s="211">
        <v>17159.8</v>
      </c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Z41" s="183"/>
      <c r="AA41" s="136"/>
      <c r="AB41" s="145"/>
      <c r="AC41" s="136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</row>
    <row r="42" spans="2:52" x14ac:dyDescent="0.15">
      <c r="B42" s="160"/>
      <c r="C42" s="145">
        <v>2</v>
      </c>
      <c r="D42" s="161"/>
      <c r="E42" s="210">
        <v>6090</v>
      </c>
      <c r="F42" s="210">
        <v>7140</v>
      </c>
      <c r="G42" s="210">
        <v>6614.7801395939086</v>
      </c>
      <c r="H42" s="211">
        <v>7822.6</v>
      </c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Z42" s="183"/>
      <c r="AA42" s="136"/>
      <c r="AB42" s="145"/>
      <c r="AC42" s="136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</row>
    <row r="43" spans="2:52" x14ac:dyDescent="0.15">
      <c r="B43" s="160"/>
      <c r="C43" s="145">
        <v>3</v>
      </c>
      <c r="D43" s="161"/>
      <c r="E43" s="210">
        <v>5250</v>
      </c>
      <c r="F43" s="210">
        <v>7350</v>
      </c>
      <c r="G43" s="210">
        <v>6300.0492206031859</v>
      </c>
      <c r="H43" s="211">
        <v>10941.3</v>
      </c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Z43" s="183"/>
      <c r="AA43" s="136"/>
      <c r="AB43" s="145"/>
      <c r="AC43" s="136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</row>
    <row r="44" spans="2:52" x14ac:dyDescent="0.15">
      <c r="B44" s="160"/>
      <c r="C44" s="145">
        <v>4</v>
      </c>
      <c r="D44" s="161"/>
      <c r="E44" s="210">
        <v>5400</v>
      </c>
      <c r="F44" s="210">
        <v>7560</v>
      </c>
      <c r="G44" s="210">
        <v>6479.871958448598</v>
      </c>
      <c r="H44" s="210">
        <v>9107.6</v>
      </c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Z44" s="183"/>
      <c r="AA44" s="136"/>
      <c r="AB44" s="145"/>
      <c r="AC44" s="136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</row>
    <row r="45" spans="2:52" x14ac:dyDescent="0.15">
      <c r="B45" s="160"/>
      <c r="C45" s="145">
        <v>5</v>
      </c>
      <c r="D45" s="161"/>
      <c r="E45" s="210">
        <v>5400</v>
      </c>
      <c r="F45" s="210">
        <v>7560</v>
      </c>
      <c r="G45" s="210">
        <v>6501.4839805472902</v>
      </c>
      <c r="H45" s="211">
        <v>9352.4</v>
      </c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Z45" s="183"/>
      <c r="AA45" s="136"/>
      <c r="AB45" s="145"/>
      <c r="AC45" s="136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</row>
    <row r="46" spans="2:52" x14ac:dyDescent="0.15">
      <c r="B46" s="160"/>
      <c r="C46" s="145">
        <v>6</v>
      </c>
      <c r="D46" s="161"/>
      <c r="E46" s="210">
        <v>5400</v>
      </c>
      <c r="F46" s="210">
        <v>7560</v>
      </c>
      <c r="G46" s="210">
        <v>6485.4489172633939</v>
      </c>
      <c r="H46" s="211">
        <v>10133.799999999999</v>
      </c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Z46" s="183"/>
      <c r="AA46" s="136"/>
      <c r="AB46" s="145"/>
      <c r="AC46" s="136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</row>
    <row r="47" spans="2:52" x14ac:dyDescent="0.15">
      <c r="B47" s="151"/>
      <c r="C47" s="155">
        <v>7</v>
      </c>
      <c r="D47" s="167"/>
      <c r="E47" s="212">
        <v>5400</v>
      </c>
      <c r="F47" s="212">
        <v>7722</v>
      </c>
      <c r="G47" s="212">
        <v>6479.8302218501394</v>
      </c>
      <c r="H47" s="213">
        <v>10327.1</v>
      </c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Z47" s="183"/>
      <c r="AA47" s="136"/>
      <c r="AB47" s="145"/>
      <c r="AC47" s="136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</row>
    <row r="48" spans="2:52" x14ac:dyDescent="0.15"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</row>
    <row r="49" spans="26:52" x14ac:dyDescent="0.15"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</row>
    <row r="50" spans="26:52" x14ac:dyDescent="0.15"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</row>
    <row r="51" spans="26:52" x14ac:dyDescent="0.15"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</row>
    <row r="52" spans="26:52" x14ac:dyDescent="0.15"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</row>
    <row r="53" spans="26:52" x14ac:dyDescent="0.15"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</row>
    <row r="54" spans="26:52" x14ac:dyDescent="0.15"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</row>
    <row r="55" spans="26:52" x14ac:dyDescent="0.15"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</row>
    <row r="56" spans="26:52" x14ac:dyDescent="0.15"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</row>
  </sheetData>
  <mergeCells count="12">
    <mergeCell ref="E27:H27"/>
    <mergeCell ref="AD28:AG28"/>
    <mergeCell ref="E6:H6"/>
    <mergeCell ref="I6:L6"/>
    <mergeCell ref="M6:P6"/>
    <mergeCell ref="Q6:T6"/>
    <mergeCell ref="U6:X6"/>
    <mergeCell ref="AD6:AG6"/>
    <mergeCell ref="AH6:AK6"/>
    <mergeCell ref="AL6:AO6"/>
    <mergeCell ref="AP6:AS6"/>
    <mergeCell ref="AT6:AW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86" customWidth="1"/>
    <col min="2" max="2" width="5.625" style="186" customWidth="1"/>
    <col min="3" max="3" width="2.875" style="186" customWidth="1"/>
    <col min="4" max="4" width="5.62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1" spans="2:51" x14ac:dyDescent="0.15"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</row>
    <row r="2" spans="2:51" x14ac:dyDescent="0.15"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2:51" x14ac:dyDescent="0.15">
      <c r="B3" s="186" t="s">
        <v>123</v>
      </c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</row>
    <row r="4" spans="2:51" x14ac:dyDescent="0.15">
      <c r="X4" s="187" t="s">
        <v>90</v>
      </c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8"/>
      <c r="AX4" s="183"/>
      <c r="AY4" s="183"/>
    </row>
    <row r="5" spans="2:51" ht="6" customHeight="1" x14ac:dyDescent="0.1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</row>
    <row r="6" spans="2:51" x14ac:dyDescent="0.15">
      <c r="B6" s="190"/>
      <c r="C6" s="191" t="s">
        <v>91</v>
      </c>
      <c r="D6" s="192"/>
      <c r="E6" s="215" t="s">
        <v>124</v>
      </c>
      <c r="F6" s="216"/>
      <c r="G6" s="216"/>
      <c r="H6" s="217"/>
      <c r="I6" s="215" t="s">
        <v>125</v>
      </c>
      <c r="J6" s="216"/>
      <c r="K6" s="216"/>
      <c r="L6" s="217"/>
      <c r="M6" s="215" t="s">
        <v>126</v>
      </c>
      <c r="N6" s="216"/>
      <c r="O6" s="216"/>
      <c r="P6" s="217"/>
      <c r="Q6" s="215" t="s">
        <v>127</v>
      </c>
      <c r="R6" s="216"/>
      <c r="S6" s="216"/>
      <c r="T6" s="217"/>
      <c r="U6" s="215" t="s">
        <v>128</v>
      </c>
      <c r="V6" s="216"/>
      <c r="W6" s="216"/>
      <c r="X6" s="217"/>
      <c r="Z6" s="183"/>
      <c r="AA6" s="183"/>
      <c r="AB6" s="193"/>
      <c r="AC6" s="193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83"/>
      <c r="AY6" s="183"/>
    </row>
    <row r="7" spans="2:51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M7" s="199" t="s">
        <v>98</v>
      </c>
      <c r="N7" s="198" t="s">
        <v>99</v>
      </c>
      <c r="O7" s="199" t="s">
        <v>100</v>
      </c>
      <c r="P7" s="198" t="s">
        <v>101</v>
      </c>
      <c r="Q7" s="199" t="s">
        <v>98</v>
      </c>
      <c r="R7" s="198" t="s">
        <v>99</v>
      </c>
      <c r="S7" s="200" t="s">
        <v>100</v>
      </c>
      <c r="T7" s="198" t="s">
        <v>101</v>
      </c>
      <c r="U7" s="199" t="s">
        <v>98</v>
      </c>
      <c r="V7" s="198" t="s">
        <v>99</v>
      </c>
      <c r="W7" s="200" t="s">
        <v>100</v>
      </c>
      <c r="X7" s="198" t="s">
        <v>101</v>
      </c>
      <c r="Z7" s="183"/>
      <c r="AA7" s="195"/>
      <c r="AB7" s="195"/>
      <c r="AC7" s="195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83"/>
      <c r="AY7" s="183"/>
    </row>
    <row r="8" spans="2:51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M8" s="203"/>
      <c r="N8" s="204"/>
      <c r="O8" s="203" t="s">
        <v>102</v>
      </c>
      <c r="P8" s="204"/>
      <c r="Q8" s="203"/>
      <c r="R8" s="204"/>
      <c r="S8" s="205" t="s">
        <v>102</v>
      </c>
      <c r="T8" s="204"/>
      <c r="U8" s="203"/>
      <c r="V8" s="204"/>
      <c r="W8" s="205" t="s">
        <v>102</v>
      </c>
      <c r="X8" s="204"/>
      <c r="Z8" s="183"/>
      <c r="AA8" s="183"/>
      <c r="AB8" s="183"/>
      <c r="AC8" s="18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83"/>
      <c r="AY8" s="183"/>
    </row>
    <row r="9" spans="2:51" ht="14.1" customHeight="1" x14ac:dyDescent="0.15">
      <c r="B9" s="141" t="s">
        <v>103</v>
      </c>
      <c r="C9" s="156">
        <v>21</v>
      </c>
      <c r="D9" s="157" t="s">
        <v>104</v>
      </c>
      <c r="E9" s="190">
        <v>1995</v>
      </c>
      <c r="F9" s="207">
        <v>3990</v>
      </c>
      <c r="G9" s="208">
        <v>2812</v>
      </c>
      <c r="H9" s="207">
        <v>943734</v>
      </c>
      <c r="I9" s="190">
        <v>1575</v>
      </c>
      <c r="J9" s="207">
        <v>3045</v>
      </c>
      <c r="K9" s="208">
        <v>2349</v>
      </c>
      <c r="L9" s="207">
        <v>1025415</v>
      </c>
      <c r="M9" s="190">
        <v>1260</v>
      </c>
      <c r="N9" s="207">
        <v>2100</v>
      </c>
      <c r="O9" s="208">
        <v>1733</v>
      </c>
      <c r="P9" s="207">
        <v>453782</v>
      </c>
      <c r="Q9" s="190">
        <v>1680</v>
      </c>
      <c r="R9" s="207">
        <v>2835</v>
      </c>
      <c r="S9" s="208">
        <v>2336</v>
      </c>
      <c r="T9" s="207">
        <v>151526</v>
      </c>
      <c r="U9" s="190">
        <v>4725</v>
      </c>
      <c r="V9" s="207">
        <v>6615</v>
      </c>
      <c r="W9" s="208">
        <v>5675</v>
      </c>
      <c r="X9" s="207">
        <v>235159</v>
      </c>
      <c r="Z9" s="183"/>
      <c r="AA9" s="136"/>
      <c r="AB9" s="145"/>
      <c r="AC9" s="136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</row>
    <row r="10" spans="2:51" ht="14.1" customHeight="1" x14ac:dyDescent="0.15">
      <c r="B10" s="160"/>
      <c r="C10" s="145">
        <v>22</v>
      </c>
      <c r="D10" s="161"/>
      <c r="E10" s="210">
        <v>2100</v>
      </c>
      <c r="F10" s="210">
        <v>3990</v>
      </c>
      <c r="G10" s="210">
        <v>2798</v>
      </c>
      <c r="H10" s="210">
        <v>943244</v>
      </c>
      <c r="I10" s="210">
        <v>1680</v>
      </c>
      <c r="J10" s="210">
        <v>2940</v>
      </c>
      <c r="K10" s="210">
        <v>2300</v>
      </c>
      <c r="L10" s="210">
        <v>958985</v>
      </c>
      <c r="M10" s="210">
        <v>1260</v>
      </c>
      <c r="N10" s="210">
        <v>2310</v>
      </c>
      <c r="O10" s="210">
        <v>1716</v>
      </c>
      <c r="P10" s="210">
        <v>341592</v>
      </c>
      <c r="Q10" s="210">
        <v>1890</v>
      </c>
      <c r="R10" s="210">
        <v>3150</v>
      </c>
      <c r="S10" s="210">
        <v>2331</v>
      </c>
      <c r="T10" s="210">
        <v>153082</v>
      </c>
      <c r="U10" s="210">
        <v>4725</v>
      </c>
      <c r="V10" s="210">
        <v>6510</v>
      </c>
      <c r="W10" s="210">
        <v>5576</v>
      </c>
      <c r="X10" s="211">
        <v>240381</v>
      </c>
      <c r="Z10" s="183"/>
      <c r="AA10" s="136"/>
      <c r="AB10" s="145"/>
      <c r="AC10" s="136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</row>
    <row r="11" spans="2:51" ht="14.1" customHeight="1" x14ac:dyDescent="0.15">
      <c r="B11" s="160"/>
      <c r="C11" s="145">
        <v>23</v>
      </c>
      <c r="D11" s="161"/>
      <c r="E11" s="163">
        <v>2184</v>
      </c>
      <c r="F11" s="163">
        <v>3990</v>
      </c>
      <c r="G11" s="163">
        <v>2654</v>
      </c>
      <c r="H11" s="163">
        <v>685138</v>
      </c>
      <c r="I11" s="163">
        <v>1733</v>
      </c>
      <c r="J11" s="163">
        <v>2835</v>
      </c>
      <c r="K11" s="163">
        <v>2185</v>
      </c>
      <c r="L11" s="163">
        <v>630451</v>
      </c>
      <c r="M11" s="163">
        <v>1365</v>
      </c>
      <c r="N11" s="163">
        <v>2048</v>
      </c>
      <c r="O11" s="163">
        <v>1710</v>
      </c>
      <c r="P11" s="163">
        <v>254832</v>
      </c>
      <c r="Q11" s="163">
        <v>1890</v>
      </c>
      <c r="R11" s="163">
        <v>2625</v>
      </c>
      <c r="S11" s="163">
        <v>2220</v>
      </c>
      <c r="T11" s="163">
        <v>131051</v>
      </c>
      <c r="U11" s="163">
        <v>4725</v>
      </c>
      <c r="V11" s="163">
        <v>6510</v>
      </c>
      <c r="W11" s="163">
        <v>5621</v>
      </c>
      <c r="X11" s="164">
        <v>133817</v>
      </c>
      <c r="Z11" s="183"/>
      <c r="AA11" s="136"/>
      <c r="AB11" s="145"/>
      <c r="AC11" s="136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</row>
    <row r="12" spans="2:51" ht="14.1" customHeight="1" x14ac:dyDescent="0.15">
      <c r="B12" s="160"/>
      <c r="C12" s="145">
        <v>24</v>
      </c>
      <c r="D12" s="161"/>
      <c r="E12" s="165">
        <v>2205</v>
      </c>
      <c r="F12" s="165">
        <v>3360</v>
      </c>
      <c r="G12" s="165">
        <v>2446.0290991665061</v>
      </c>
      <c r="H12" s="165">
        <v>859607.59999999986</v>
      </c>
      <c r="I12" s="165">
        <v>1627.5</v>
      </c>
      <c r="J12" s="165">
        <v>2730</v>
      </c>
      <c r="K12" s="166">
        <v>1999.9173577099716</v>
      </c>
      <c r="L12" s="165">
        <v>646611.29999999993</v>
      </c>
      <c r="M12" s="165">
        <v>1417.5</v>
      </c>
      <c r="N12" s="165">
        <v>1995</v>
      </c>
      <c r="O12" s="165">
        <v>1577.3170657192982</v>
      </c>
      <c r="P12" s="165">
        <v>330406.10000000003</v>
      </c>
      <c r="Q12" s="165">
        <v>1890</v>
      </c>
      <c r="R12" s="165">
        <v>2625</v>
      </c>
      <c r="S12" s="165">
        <v>2072.1633178709408</v>
      </c>
      <c r="T12" s="165">
        <v>166411.4</v>
      </c>
      <c r="U12" s="165">
        <v>5124</v>
      </c>
      <c r="V12" s="165">
        <v>6825</v>
      </c>
      <c r="W12" s="165">
        <v>5677.4999954383466</v>
      </c>
      <c r="X12" s="166">
        <v>199019.9</v>
      </c>
      <c r="Z12" s="183"/>
      <c r="AA12" s="136"/>
      <c r="AB12" s="145"/>
      <c r="AC12" s="136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</row>
    <row r="13" spans="2:51" ht="14.1" customHeight="1" x14ac:dyDescent="0.15">
      <c r="B13" s="151"/>
      <c r="C13" s="155">
        <v>25</v>
      </c>
      <c r="D13" s="167"/>
      <c r="E13" s="212">
        <v>2415</v>
      </c>
      <c r="F13" s="212">
        <v>4305</v>
      </c>
      <c r="G13" s="212">
        <v>2995.2767536944425</v>
      </c>
      <c r="H13" s="212">
        <v>805280.99999999988</v>
      </c>
      <c r="I13" s="212">
        <v>1890</v>
      </c>
      <c r="J13" s="212">
        <v>2940</v>
      </c>
      <c r="K13" s="212">
        <v>2381.338519696752</v>
      </c>
      <c r="L13" s="212">
        <v>625616.99999999988</v>
      </c>
      <c r="M13" s="212">
        <v>1417.5</v>
      </c>
      <c r="N13" s="212">
        <v>1995</v>
      </c>
      <c r="O13" s="212">
        <v>1710.7427186218017</v>
      </c>
      <c r="P13" s="212">
        <v>344548.3</v>
      </c>
      <c r="Q13" s="212">
        <v>1995</v>
      </c>
      <c r="R13" s="212">
        <v>3129</v>
      </c>
      <c r="S13" s="212">
        <v>2431.2309317121244</v>
      </c>
      <c r="T13" s="212">
        <v>156525.70000000001</v>
      </c>
      <c r="U13" s="212">
        <v>5565</v>
      </c>
      <c r="V13" s="212">
        <v>7245</v>
      </c>
      <c r="W13" s="212">
        <v>6279.8478939663528</v>
      </c>
      <c r="X13" s="213">
        <v>206468.6</v>
      </c>
      <c r="Z13" s="183"/>
      <c r="AA13" s="136"/>
      <c r="AB13" s="145"/>
      <c r="AC13" s="136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83"/>
      <c r="AY13" s="183"/>
    </row>
    <row r="14" spans="2:51" ht="14.1" customHeight="1" x14ac:dyDescent="0.15">
      <c r="B14" s="160"/>
      <c r="C14" s="145">
        <v>7</v>
      </c>
      <c r="D14" s="161"/>
      <c r="E14" s="210">
        <v>2572.5</v>
      </c>
      <c r="F14" s="210">
        <v>2992.5</v>
      </c>
      <c r="G14" s="210">
        <v>2748.2637781879744</v>
      </c>
      <c r="H14" s="210">
        <v>64891.6</v>
      </c>
      <c r="I14" s="210">
        <v>1995</v>
      </c>
      <c r="J14" s="210">
        <v>2310</v>
      </c>
      <c r="K14" s="210">
        <v>2210.8509075553466</v>
      </c>
      <c r="L14" s="210">
        <v>55207.6</v>
      </c>
      <c r="M14" s="210">
        <v>1680</v>
      </c>
      <c r="N14" s="210">
        <v>1890</v>
      </c>
      <c r="O14" s="210">
        <v>1782.2689643835624</v>
      </c>
      <c r="P14" s="210">
        <v>31962.800000000003</v>
      </c>
      <c r="Q14" s="210">
        <v>2163</v>
      </c>
      <c r="R14" s="210">
        <v>2520</v>
      </c>
      <c r="S14" s="210">
        <v>2371.8419134010132</v>
      </c>
      <c r="T14" s="210">
        <v>14046</v>
      </c>
      <c r="U14" s="210">
        <v>5843.25</v>
      </c>
      <c r="V14" s="210">
        <v>6720</v>
      </c>
      <c r="W14" s="210">
        <v>6178.2036166365269</v>
      </c>
      <c r="X14" s="211">
        <v>21083.5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</row>
    <row r="15" spans="2:51" ht="14.1" customHeight="1" x14ac:dyDescent="0.15">
      <c r="B15" s="160"/>
      <c r="C15" s="145">
        <v>8</v>
      </c>
      <c r="D15" s="161"/>
      <c r="E15" s="210">
        <v>2520</v>
      </c>
      <c r="F15" s="210">
        <v>2940</v>
      </c>
      <c r="G15" s="210">
        <v>2744.016585760518</v>
      </c>
      <c r="H15" s="210">
        <v>73896.800000000003</v>
      </c>
      <c r="I15" s="210">
        <v>1995</v>
      </c>
      <c r="J15" s="210">
        <v>2467.5</v>
      </c>
      <c r="K15" s="211">
        <v>2290.036961475279</v>
      </c>
      <c r="L15" s="210">
        <v>54512</v>
      </c>
      <c r="M15" s="210">
        <v>1575</v>
      </c>
      <c r="N15" s="210">
        <v>1890</v>
      </c>
      <c r="O15" s="210">
        <v>1711.6242329029417</v>
      </c>
      <c r="P15" s="210">
        <v>27858.699999999997</v>
      </c>
      <c r="Q15" s="210">
        <v>2100</v>
      </c>
      <c r="R15" s="210">
        <v>2520</v>
      </c>
      <c r="S15" s="210">
        <v>2359.8655672964032</v>
      </c>
      <c r="T15" s="210">
        <v>9137.5</v>
      </c>
      <c r="U15" s="210">
        <v>5880</v>
      </c>
      <c r="V15" s="210">
        <v>6825</v>
      </c>
      <c r="W15" s="210">
        <v>6344.1350067191388</v>
      </c>
      <c r="X15" s="211">
        <v>16250.1</v>
      </c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</row>
    <row r="16" spans="2:51" ht="14.1" customHeight="1" x14ac:dyDescent="0.15">
      <c r="B16" s="160"/>
      <c r="C16" s="145">
        <v>9</v>
      </c>
      <c r="D16" s="161"/>
      <c r="E16" s="210">
        <v>2625</v>
      </c>
      <c r="F16" s="210">
        <v>2940</v>
      </c>
      <c r="G16" s="210">
        <v>2733.6866666666665</v>
      </c>
      <c r="H16" s="210">
        <v>58111.200000000004</v>
      </c>
      <c r="I16" s="210">
        <v>2100</v>
      </c>
      <c r="J16" s="210">
        <v>2415</v>
      </c>
      <c r="K16" s="210">
        <v>2314.8553717037817</v>
      </c>
      <c r="L16" s="210">
        <v>50041.700000000004</v>
      </c>
      <c r="M16" s="210">
        <v>1575</v>
      </c>
      <c r="N16" s="210">
        <v>1890</v>
      </c>
      <c r="O16" s="210">
        <v>1707.1677298219145</v>
      </c>
      <c r="P16" s="210">
        <v>21497.1</v>
      </c>
      <c r="Q16" s="210">
        <v>2215.5</v>
      </c>
      <c r="R16" s="210">
        <v>2520</v>
      </c>
      <c r="S16" s="210">
        <v>2373.3270824828278</v>
      </c>
      <c r="T16" s="210">
        <v>8761.6000000000022</v>
      </c>
      <c r="U16" s="210">
        <v>5670</v>
      </c>
      <c r="V16" s="210">
        <v>6930</v>
      </c>
      <c r="W16" s="210">
        <v>6386.292571748706</v>
      </c>
      <c r="X16" s="211">
        <v>16456.5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</row>
    <row r="17" spans="2:51" ht="14.1" customHeight="1" x14ac:dyDescent="0.15">
      <c r="B17" s="160"/>
      <c r="C17" s="145">
        <v>10</v>
      </c>
      <c r="D17" s="161"/>
      <c r="E17" s="210">
        <v>2625</v>
      </c>
      <c r="F17" s="210">
        <v>3255</v>
      </c>
      <c r="G17" s="210">
        <v>2955.7664343511901</v>
      </c>
      <c r="H17" s="210">
        <v>83510.700000000012</v>
      </c>
      <c r="I17" s="210">
        <v>2100</v>
      </c>
      <c r="J17" s="210">
        <v>2572.5</v>
      </c>
      <c r="K17" s="210">
        <v>2418.9159394529829</v>
      </c>
      <c r="L17" s="210">
        <v>64074.5</v>
      </c>
      <c r="M17" s="210">
        <v>1627.5</v>
      </c>
      <c r="N17" s="210">
        <v>1890</v>
      </c>
      <c r="O17" s="210">
        <v>1733.1300576204642</v>
      </c>
      <c r="P17" s="210">
        <v>35320.199999999997</v>
      </c>
      <c r="Q17" s="210">
        <v>2310</v>
      </c>
      <c r="R17" s="210">
        <v>2677.5</v>
      </c>
      <c r="S17" s="210">
        <v>2485.620279931527</v>
      </c>
      <c r="T17" s="210">
        <v>15173.2</v>
      </c>
      <c r="U17" s="210">
        <v>5775</v>
      </c>
      <c r="V17" s="210">
        <v>7035</v>
      </c>
      <c r="W17" s="210">
        <v>6452.1135571012001</v>
      </c>
      <c r="X17" s="211">
        <v>20931.000000000004</v>
      </c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</row>
    <row r="18" spans="2:51" ht="14.1" customHeight="1" x14ac:dyDescent="0.15">
      <c r="B18" s="160"/>
      <c r="C18" s="145">
        <v>11</v>
      </c>
      <c r="D18" s="161"/>
      <c r="E18" s="210">
        <v>2887.5</v>
      </c>
      <c r="F18" s="210">
        <v>3465</v>
      </c>
      <c r="G18" s="210">
        <v>3205.5469264732792</v>
      </c>
      <c r="H18" s="210">
        <v>57320.4</v>
      </c>
      <c r="I18" s="210">
        <v>2310</v>
      </c>
      <c r="J18" s="210">
        <v>2940</v>
      </c>
      <c r="K18" s="210">
        <v>2699.0239437796299</v>
      </c>
      <c r="L18" s="210">
        <v>44683.4</v>
      </c>
      <c r="M18" s="210">
        <v>1575</v>
      </c>
      <c r="N18" s="210">
        <v>1890</v>
      </c>
      <c r="O18" s="210">
        <v>1706.8661672833146</v>
      </c>
      <c r="P18" s="210">
        <v>24643.700000000004</v>
      </c>
      <c r="Q18" s="210">
        <v>2520</v>
      </c>
      <c r="R18" s="210">
        <v>2940</v>
      </c>
      <c r="S18" s="210">
        <v>2669.8137541806022</v>
      </c>
      <c r="T18" s="210">
        <v>7773.0999999999995</v>
      </c>
      <c r="U18" s="210">
        <v>6090</v>
      </c>
      <c r="V18" s="210">
        <v>7140</v>
      </c>
      <c r="W18" s="210">
        <v>6728.5671549594072</v>
      </c>
      <c r="X18" s="211">
        <v>13736.1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</row>
    <row r="19" spans="2:51" ht="14.1" customHeight="1" x14ac:dyDescent="0.15">
      <c r="B19" s="160"/>
      <c r="C19" s="145">
        <v>12</v>
      </c>
      <c r="D19" s="161"/>
      <c r="E19" s="210">
        <v>3150</v>
      </c>
      <c r="F19" s="210">
        <v>4305</v>
      </c>
      <c r="G19" s="210">
        <v>3886.8174181593581</v>
      </c>
      <c r="H19" s="210">
        <v>60291.100000000006</v>
      </c>
      <c r="I19" s="210">
        <v>2520</v>
      </c>
      <c r="J19" s="211">
        <v>2940</v>
      </c>
      <c r="K19" s="210">
        <v>2810.7020020164196</v>
      </c>
      <c r="L19" s="210">
        <v>44564.2</v>
      </c>
      <c r="M19" s="210">
        <v>1627.5</v>
      </c>
      <c r="N19" s="210">
        <v>1890</v>
      </c>
      <c r="O19" s="210">
        <v>1722.7562751598396</v>
      </c>
      <c r="P19" s="210">
        <v>29388.399999999998</v>
      </c>
      <c r="Q19" s="210">
        <v>2625</v>
      </c>
      <c r="R19" s="210">
        <v>3129</v>
      </c>
      <c r="S19" s="210">
        <v>2885.7205446415114</v>
      </c>
      <c r="T19" s="210">
        <v>12279</v>
      </c>
      <c r="U19" s="210">
        <v>6300</v>
      </c>
      <c r="V19" s="210">
        <v>7245</v>
      </c>
      <c r="W19" s="210">
        <v>6844.2707149828584</v>
      </c>
      <c r="X19" s="211">
        <v>15484.3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</row>
    <row r="20" spans="2:51" ht="14.1" customHeight="1" x14ac:dyDescent="0.15">
      <c r="B20" s="160" t="s">
        <v>105</v>
      </c>
      <c r="C20" s="145">
        <v>1</v>
      </c>
      <c r="D20" s="161" t="s">
        <v>106</v>
      </c>
      <c r="E20" s="210">
        <v>2520</v>
      </c>
      <c r="F20" s="210">
        <v>3045</v>
      </c>
      <c r="G20" s="210">
        <v>2702.8939411559481</v>
      </c>
      <c r="H20" s="210">
        <v>119108.8</v>
      </c>
      <c r="I20" s="210">
        <v>2100</v>
      </c>
      <c r="J20" s="210">
        <v>2835</v>
      </c>
      <c r="K20" s="210">
        <v>2511.3939808032883</v>
      </c>
      <c r="L20" s="210">
        <v>76205</v>
      </c>
      <c r="M20" s="210">
        <v>1575</v>
      </c>
      <c r="N20" s="210">
        <v>1890</v>
      </c>
      <c r="O20" s="210">
        <v>1684.8560048786067</v>
      </c>
      <c r="P20" s="210">
        <v>30839.8</v>
      </c>
      <c r="Q20" s="210">
        <v>2215.5</v>
      </c>
      <c r="R20" s="210">
        <v>2625</v>
      </c>
      <c r="S20" s="210">
        <v>2542.7456851003876</v>
      </c>
      <c r="T20" s="210">
        <v>30596.700000000004</v>
      </c>
      <c r="U20" s="210">
        <v>5775</v>
      </c>
      <c r="V20" s="210">
        <v>6615</v>
      </c>
      <c r="W20" s="210">
        <v>6300.191208145683</v>
      </c>
      <c r="X20" s="211">
        <v>16595.400000000001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</row>
    <row r="21" spans="2:51" ht="14.1" customHeight="1" x14ac:dyDescent="0.15">
      <c r="B21" s="160"/>
      <c r="C21" s="145">
        <v>2</v>
      </c>
      <c r="D21" s="161"/>
      <c r="E21" s="210">
        <v>2520</v>
      </c>
      <c r="F21" s="210">
        <v>2940</v>
      </c>
      <c r="G21" s="210">
        <v>2688.7247584383367</v>
      </c>
      <c r="H21" s="210">
        <v>44476.3</v>
      </c>
      <c r="I21" s="210">
        <v>2100</v>
      </c>
      <c r="J21" s="210">
        <v>2539.9500000000003</v>
      </c>
      <c r="K21" s="210">
        <v>2412.1606787003607</v>
      </c>
      <c r="L21" s="210">
        <v>43981</v>
      </c>
      <c r="M21" s="210">
        <v>1470</v>
      </c>
      <c r="N21" s="210">
        <v>1837.5</v>
      </c>
      <c r="O21" s="210">
        <v>1686.991476255283</v>
      </c>
      <c r="P21" s="210">
        <v>25180.899999999998</v>
      </c>
      <c r="Q21" s="210">
        <v>2257.5</v>
      </c>
      <c r="R21" s="210">
        <v>2604</v>
      </c>
      <c r="S21" s="210">
        <v>2418.0050955414013</v>
      </c>
      <c r="T21" s="210">
        <v>6048.5</v>
      </c>
      <c r="U21" s="210">
        <v>5880</v>
      </c>
      <c r="V21" s="210">
        <v>6825</v>
      </c>
      <c r="W21" s="210">
        <v>6429.2364288483923</v>
      </c>
      <c r="X21" s="211">
        <v>13614.4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</row>
    <row r="22" spans="2:51" ht="14.1" customHeight="1" x14ac:dyDescent="0.15">
      <c r="B22" s="160"/>
      <c r="C22" s="145">
        <v>3</v>
      </c>
      <c r="D22" s="161"/>
      <c r="E22" s="210">
        <v>2520</v>
      </c>
      <c r="F22" s="210">
        <v>2940</v>
      </c>
      <c r="G22" s="210">
        <v>2744.3078003937503</v>
      </c>
      <c r="H22" s="210">
        <v>42051.1</v>
      </c>
      <c r="I22" s="210">
        <v>2205</v>
      </c>
      <c r="J22" s="210">
        <v>2625</v>
      </c>
      <c r="K22" s="210">
        <v>2459.9391953005706</v>
      </c>
      <c r="L22" s="210">
        <v>54224.700000000004</v>
      </c>
      <c r="M22" s="210">
        <v>1575</v>
      </c>
      <c r="N22" s="210">
        <v>1890</v>
      </c>
      <c r="O22" s="210">
        <v>1715.7211648836035</v>
      </c>
      <c r="P22" s="210">
        <v>25029.5</v>
      </c>
      <c r="Q22" s="210">
        <v>2257.5</v>
      </c>
      <c r="R22" s="210">
        <v>2572.5</v>
      </c>
      <c r="S22" s="210">
        <v>2420.7312977099236</v>
      </c>
      <c r="T22" s="210">
        <v>5933.4</v>
      </c>
      <c r="U22" s="210">
        <v>6090</v>
      </c>
      <c r="V22" s="210">
        <v>6825</v>
      </c>
      <c r="W22" s="210">
        <v>6474.097933205584</v>
      </c>
      <c r="X22" s="211">
        <v>14938.599999999999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</row>
    <row r="23" spans="2:51" ht="14.1" customHeight="1" x14ac:dyDescent="0.15">
      <c r="B23" s="160"/>
      <c r="C23" s="145">
        <v>4</v>
      </c>
      <c r="D23" s="161"/>
      <c r="E23" s="210">
        <v>2592</v>
      </c>
      <c r="F23" s="210">
        <v>3087.5040000000004</v>
      </c>
      <c r="G23" s="210">
        <v>2790.1147417939642</v>
      </c>
      <c r="H23" s="210">
        <v>45295.1</v>
      </c>
      <c r="I23" s="210">
        <v>2268</v>
      </c>
      <c r="J23" s="210">
        <v>2646</v>
      </c>
      <c r="K23" s="210">
        <v>2518.7602836172409</v>
      </c>
      <c r="L23" s="210">
        <v>51981.9</v>
      </c>
      <c r="M23" s="210">
        <v>1620</v>
      </c>
      <c r="N23" s="210">
        <v>1998</v>
      </c>
      <c r="O23" s="210">
        <v>1773.1597213386924</v>
      </c>
      <c r="P23" s="210">
        <v>32807.800000000003</v>
      </c>
      <c r="Q23" s="210">
        <v>2268</v>
      </c>
      <c r="R23" s="210">
        <v>2646</v>
      </c>
      <c r="S23" s="210">
        <v>2461.997252208047</v>
      </c>
      <c r="T23" s="210">
        <v>7324.8000000000011</v>
      </c>
      <c r="U23" s="210">
        <v>6372</v>
      </c>
      <c r="V23" s="210">
        <v>7074</v>
      </c>
      <c r="W23" s="210">
        <v>6724.196452762224</v>
      </c>
      <c r="X23" s="211">
        <v>21052.3</v>
      </c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</row>
    <row r="24" spans="2:51" ht="14.1" customHeight="1" x14ac:dyDescent="0.15">
      <c r="B24" s="160"/>
      <c r="C24" s="145">
        <v>5</v>
      </c>
      <c r="D24" s="161"/>
      <c r="E24" s="210">
        <v>2538</v>
      </c>
      <c r="F24" s="210">
        <v>3024</v>
      </c>
      <c r="G24" s="210">
        <v>2764.0526351459807</v>
      </c>
      <c r="H24" s="210">
        <v>41315</v>
      </c>
      <c r="I24" s="210">
        <v>2160</v>
      </c>
      <c r="J24" s="210">
        <v>2592</v>
      </c>
      <c r="K24" s="210">
        <v>2439.3332330059939</v>
      </c>
      <c r="L24" s="210">
        <v>44528.800000000003</v>
      </c>
      <c r="M24" s="210">
        <v>1674</v>
      </c>
      <c r="N24" s="210">
        <v>1944</v>
      </c>
      <c r="O24" s="210">
        <v>1797.3535764595395</v>
      </c>
      <c r="P24" s="210">
        <v>28061.4</v>
      </c>
      <c r="Q24" s="210">
        <v>2343.6</v>
      </c>
      <c r="R24" s="210">
        <v>2538</v>
      </c>
      <c r="S24" s="210">
        <v>2437.8993874123112</v>
      </c>
      <c r="T24" s="210">
        <v>9500.7999999999993</v>
      </c>
      <c r="U24" s="210">
        <v>6372</v>
      </c>
      <c r="V24" s="210">
        <v>7128</v>
      </c>
      <c r="W24" s="210">
        <v>6811.2826575476302</v>
      </c>
      <c r="X24" s="211">
        <v>16666.300000000003</v>
      </c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</row>
    <row r="25" spans="2:51" ht="14.1" customHeight="1" x14ac:dyDescent="0.15">
      <c r="B25" s="160"/>
      <c r="C25" s="145">
        <v>6</v>
      </c>
      <c r="D25" s="161"/>
      <c r="E25" s="210">
        <v>2538</v>
      </c>
      <c r="F25" s="210">
        <v>2970</v>
      </c>
      <c r="G25" s="210">
        <v>2747.3033343274683</v>
      </c>
      <c r="H25" s="210">
        <v>37427.5</v>
      </c>
      <c r="I25" s="210">
        <v>2160</v>
      </c>
      <c r="J25" s="210">
        <v>2592</v>
      </c>
      <c r="K25" s="210">
        <v>2400.8480319245423</v>
      </c>
      <c r="L25" s="210">
        <v>39206.799999999996</v>
      </c>
      <c r="M25" s="210">
        <v>1674</v>
      </c>
      <c r="N25" s="210">
        <v>1944</v>
      </c>
      <c r="O25" s="210">
        <v>1787.147720440882</v>
      </c>
      <c r="P25" s="210">
        <v>27192.300000000003</v>
      </c>
      <c r="Q25" s="210">
        <v>2160</v>
      </c>
      <c r="R25" s="210">
        <v>2484</v>
      </c>
      <c r="S25" s="210">
        <v>2386.618725868726</v>
      </c>
      <c r="T25" s="210">
        <v>7638.7</v>
      </c>
      <c r="U25" s="210">
        <v>6156</v>
      </c>
      <c r="V25" s="210">
        <v>6966</v>
      </c>
      <c r="W25" s="210">
        <v>6598.3964479920178</v>
      </c>
      <c r="X25" s="211">
        <v>16893.099999999999</v>
      </c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</row>
    <row r="26" spans="2:51" ht="14.1" customHeight="1" x14ac:dyDescent="0.15">
      <c r="B26" s="151"/>
      <c r="C26" s="155">
        <v>7</v>
      </c>
      <c r="D26" s="167"/>
      <c r="E26" s="212">
        <v>2538</v>
      </c>
      <c r="F26" s="212">
        <v>2916</v>
      </c>
      <c r="G26" s="212">
        <v>2730.2268971185795</v>
      </c>
      <c r="H26" s="212">
        <v>44445</v>
      </c>
      <c r="I26" s="212">
        <v>2160</v>
      </c>
      <c r="J26" s="212">
        <v>2602.8000000000002</v>
      </c>
      <c r="K26" s="212">
        <v>2479.8726039214539</v>
      </c>
      <c r="L26" s="212">
        <v>55874.8</v>
      </c>
      <c r="M26" s="212">
        <v>1674</v>
      </c>
      <c r="N26" s="212">
        <v>1944</v>
      </c>
      <c r="O26" s="212">
        <v>1773.6359104825142</v>
      </c>
      <c r="P26" s="212">
        <v>30058.499999999996</v>
      </c>
      <c r="Q26" s="212">
        <v>2268</v>
      </c>
      <c r="R26" s="212">
        <v>2592</v>
      </c>
      <c r="S26" s="212">
        <v>2448.0145792442054</v>
      </c>
      <c r="T26" s="212">
        <v>9788.9000000000015</v>
      </c>
      <c r="U26" s="212">
        <v>6156</v>
      </c>
      <c r="V26" s="212">
        <v>6966</v>
      </c>
      <c r="W26" s="212">
        <v>6488.5043810776915</v>
      </c>
      <c r="X26" s="213">
        <v>18813.2</v>
      </c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</row>
    <row r="27" spans="2:51" x14ac:dyDescent="0.15">
      <c r="B27" s="197"/>
      <c r="C27" s="188"/>
      <c r="D27" s="218"/>
      <c r="E27" s="214"/>
      <c r="F27" s="210"/>
      <c r="G27" s="183"/>
      <c r="H27" s="210"/>
      <c r="I27" s="214"/>
      <c r="J27" s="210"/>
      <c r="K27" s="183"/>
      <c r="L27" s="210"/>
      <c r="M27" s="214"/>
      <c r="N27" s="210"/>
      <c r="O27" s="183"/>
      <c r="P27" s="210"/>
      <c r="Q27" s="214"/>
      <c r="R27" s="210"/>
      <c r="S27" s="183"/>
      <c r="T27" s="210"/>
      <c r="U27" s="214"/>
      <c r="V27" s="210"/>
      <c r="W27" s="183"/>
      <c r="X27" s="210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</row>
    <row r="28" spans="2:51" x14ac:dyDescent="0.15">
      <c r="B28" s="197"/>
      <c r="C28" s="188"/>
      <c r="D28" s="218"/>
      <c r="E28" s="214"/>
      <c r="F28" s="210"/>
      <c r="G28" s="183"/>
      <c r="H28" s="210"/>
      <c r="I28" s="214"/>
      <c r="J28" s="210"/>
      <c r="K28" s="183"/>
      <c r="L28" s="210"/>
      <c r="M28" s="214"/>
      <c r="N28" s="210"/>
      <c r="O28" s="183"/>
      <c r="P28" s="210"/>
      <c r="Q28" s="214"/>
      <c r="R28" s="210"/>
      <c r="S28" s="183"/>
      <c r="T28" s="210"/>
      <c r="U28" s="214"/>
      <c r="V28" s="210"/>
      <c r="W28" s="183"/>
      <c r="X28" s="210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</row>
    <row r="29" spans="2:51" x14ac:dyDescent="0.15">
      <c r="B29" s="194" t="s">
        <v>129</v>
      </c>
      <c r="C29" s="188"/>
      <c r="D29" s="218"/>
      <c r="E29" s="214"/>
      <c r="F29" s="210"/>
      <c r="G29" s="183"/>
      <c r="H29" s="210"/>
      <c r="I29" s="214"/>
      <c r="J29" s="210"/>
      <c r="K29" s="183"/>
      <c r="L29" s="210"/>
      <c r="M29" s="214"/>
      <c r="N29" s="210"/>
      <c r="O29" s="183"/>
      <c r="P29" s="210"/>
      <c r="Q29" s="214"/>
      <c r="R29" s="210"/>
      <c r="S29" s="183"/>
      <c r="T29" s="210"/>
      <c r="U29" s="214"/>
      <c r="V29" s="210"/>
      <c r="W29" s="183"/>
      <c r="X29" s="210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</row>
    <row r="30" spans="2:51" x14ac:dyDescent="0.15">
      <c r="B30" s="219">
        <v>41822</v>
      </c>
      <c r="C30" s="220"/>
      <c r="D30" s="221">
        <v>41828</v>
      </c>
      <c r="E30" s="222">
        <v>2592</v>
      </c>
      <c r="F30" s="222">
        <v>2916</v>
      </c>
      <c r="G30" s="222">
        <v>2757.4641339289451</v>
      </c>
      <c r="H30" s="210">
        <v>10762.2</v>
      </c>
      <c r="I30" s="222">
        <v>2376</v>
      </c>
      <c r="J30" s="222">
        <v>2592</v>
      </c>
      <c r="K30" s="222">
        <v>2485.8390417610876</v>
      </c>
      <c r="L30" s="210">
        <v>11342.2</v>
      </c>
      <c r="M30" s="222">
        <v>1728</v>
      </c>
      <c r="N30" s="222">
        <v>1944</v>
      </c>
      <c r="O30" s="222">
        <v>1773.5910049681863</v>
      </c>
      <c r="P30" s="210">
        <v>5988.3</v>
      </c>
      <c r="Q30" s="222">
        <v>2322</v>
      </c>
      <c r="R30" s="222">
        <v>2538</v>
      </c>
      <c r="S30" s="222">
        <v>2413.5650018362103</v>
      </c>
      <c r="T30" s="210">
        <v>2204.8000000000002</v>
      </c>
      <c r="U30" s="222">
        <v>6156</v>
      </c>
      <c r="V30" s="222">
        <v>6912</v>
      </c>
      <c r="W30" s="222">
        <v>6481.5942990412041</v>
      </c>
      <c r="X30" s="210">
        <v>3733.5</v>
      </c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</row>
    <row r="31" spans="2:51" x14ac:dyDescent="0.15">
      <c r="B31" s="219" t="s">
        <v>130</v>
      </c>
      <c r="C31" s="220"/>
      <c r="D31" s="221"/>
      <c r="E31" s="214"/>
      <c r="F31" s="210"/>
      <c r="G31" s="183"/>
      <c r="H31" s="210"/>
      <c r="I31" s="214"/>
      <c r="J31" s="210"/>
      <c r="K31" s="183"/>
      <c r="L31" s="210"/>
      <c r="M31" s="214"/>
      <c r="N31" s="210"/>
      <c r="O31" s="183"/>
      <c r="P31" s="210"/>
      <c r="Q31" s="214"/>
      <c r="R31" s="210"/>
      <c r="S31" s="183"/>
      <c r="T31" s="210"/>
      <c r="U31" s="214"/>
      <c r="V31" s="210"/>
      <c r="W31" s="183"/>
      <c r="X31" s="210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</row>
    <row r="32" spans="2:51" x14ac:dyDescent="0.15">
      <c r="B32" s="219">
        <v>41829</v>
      </c>
      <c r="C32" s="220"/>
      <c r="D32" s="221">
        <v>41835</v>
      </c>
      <c r="E32" s="222">
        <v>2538</v>
      </c>
      <c r="F32" s="222">
        <v>2808</v>
      </c>
      <c r="G32" s="222">
        <v>2688.9367291249773</v>
      </c>
      <c r="H32" s="223">
        <v>7411.2</v>
      </c>
      <c r="I32" s="222">
        <v>2160</v>
      </c>
      <c r="J32" s="222">
        <v>2592</v>
      </c>
      <c r="K32" s="222">
        <v>2402.9421979921558</v>
      </c>
      <c r="L32" s="223">
        <v>9547.2000000000007</v>
      </c>
      <c r="M32" s="222">
        <v>1728</v>
      </c>
      <c r="N32" s="222">
        <v>1944</v>
      </c>
      <c r="O32" s="222">
        <v>1777.4277718516655</v>
      </c>
      <c r="P32" s="223">
        <v>7140.5</v>
      </c>
      <c r="Q32" s="222">
        <v>2322</v>
      </c>
      <c r="R32" s="222">
        <v>2538</v>
      </c>
      <c r="S32" s="222">
        <v>2452.8764208685516</v>
      </c>
      <c r="T32" s="223">
        <v>1646.4</v>
      </c>
      <c r="U32" s="222">
        <v>6156</v>
      </c>
      <c r="V32" s="222">
        <v>6966</v>
      </c>
      <c r="W32" s="222">
        <v>6475.6955754254386</v>
      </c>
      <c r="X32" s="223">
        <v>4102.3</v>
      </c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</row>
    <row r="33" spans="2:51" x14ac:dyDescent="0.15">
      <c r="B33" s="219" t="s">
        <v>131</v>
      </c>
      <c r="C33" s="220"/>
      <c r="D33" s="221"/>
      <c r="E33" s="224"/>
      <c r="F33" s="225"/>
      <c r="G33" s="226"/>
      <c r="H33" s="225"/>
      <c r="I33" s="224"/>
      <c r="J33" s="225"/>
      <c r="K33" s="226"/>
      <c r="L33" s="225"/>
      <c r="M33" s="224"/>
      <c r="N33" s="225"/>
      <c r="O33" s="226"/>
      <c r="P33" s="225"/>
      <c r="Q33" s="224"/>
      <c r="R33" s="225"/>
      <c r="S33" s="226"/>
      <c r="T33" s="225"/>
      <c r="U33" s="224"/>
      <c r="V33" s="225"/>
      <c r="W33" s="226"/>
      <c r="X33" s="225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</row>
    <row r="34" spans="2:51" x14ac:dyDescent="0.15">
      <c r="B34" s="219">
        <v>41836</v>
      </c>
      <c r="C34" s="220"/>
      <c r="D34" s="221">
        <v>41842</v>
      </c>
      <c r="E34" s="227">
        <v>2538</v>
      </c>
      <c r="F34" s="223">
        <v>2862</v>
      </c>
      <c r="G34" s="228">
        <v>2702.8212205394748</v>
      </c>
      <c r="H34" s="223">
        <v>8195.5</v>
      </c>
      <c r="I34" s="227">
        <v>2160</v>
      </c>
      <c r="J34" s="223">
        <v>2592</v>
      </c>
      <c r="K34" s="228">
        <v>2480.4026344109166</v>
      </c>
      <c r="L34" s="223">
        <v>9662.2999999999993</v>
      </c>
      <c r="M34" s="227">
        <v>1674</v>
      </c>
      <c r="N34" s="223">
        <v>1944</v>
      </c>
      <c r="O34" s="228">
        <v>1753.6437978560491</v>
      </c>
      <c r="P34" s="223">
        <v>4027.3</v>
      </c>
      <c r="Q34" s="227">
        <v>2268</v>
      </c>
      <c r="R34" s="223">
        <v>2592</v>
      </c>
      <c r="S34" s="228">
        <v>2466.1167728589157</v>
      </c>
      <c r="T34" s="223">
        <v>2106</v>
      </c>
      <c r="U34" s="227">
        <v>6156</v>
      </c>
      <c r="V34" s="223">
        <v>6912</v>
      </c>
      <c r="W34" s="228">
        <v>6480.1301634472511</v>
      </c>
      <c r="X34" s="223">
        <v>2517.8000000000002</v>
      </c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</row>
    <row r="35" spans="2:51" x14ac:dyDescent="0.15">
      <c r="B35" s="219" t="s">
        <v>132</v>
      </c>
      <c r="C35" s="220"/>
      <c r="D35" s="221"/>
      <c r="E35" s="224"/>
      <c r="F35" s="225"/>
      <c r="G35" s="226"/>
      <c r="H35" s="225"/>
      <c r="I35" s="224"/>
      <c r="J35" s="225"/>
      <c r="K35" s="226"/>
      <c r="L35" s="225"/>
      <c r="M35" s="224"/>
      <c r="N35" s="225"/>
      <c r="O35" s="226"/>
      <c r="P35" s="225"/>
      <c r="Q35" s="224"/>
      <c r="R35" s="225"/>
      <c r="S35" s="226"/>
      <c r="T35" s="225"/>
      <c r="U35" s="224"/>
      <c r="V35" s="225"/>
      <c r="W35" s="226"/>
      <c r="X35" s="225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</row>
    <row r="36" spans="2:51" ht="12" customHeight="1" x14ac:dyDescent="0.15">
      <c r="B36" s="219">
        <v>41843</v>
      </c>
      <c r="C36" s="220"/>
      <c r="D36" s="221">
        <v>41849</v>
      </c>
      <c r="E36" s="229">
        <v>2592</v>
      </c>
      <c r="F36" s="229">
        <v>2862</v>
      </c>
      <c r="G36" s="229">
        <v>2728.7354326108539</v>
      </c>
      <c r="H36" s="230">
        <v>9521.2999999999993</v>
      </c>
      <c r="I36" s="229">
        <v>2268</v>
      </c>
      <c r="J36" s="229">
        <v>2592</v>
      </c>
      <c r="K36" s="229">
        <v>2488.4273501225757</v>
      </c>
      <c r="L36" s="230">
        <v>13352.5</v>
      </c>
      <c r="M36" s="229">
        <v>1674</v>
      </c>
      <c r="N36" s="229">
        <v>1944</v>
      </c>
      <c r="O36" s="229">
        <v>1776.5160831304993</v>
      </c>
      <c r="P36" s="230">
        <v>8616.2999999999993</v>
      </c>
      <c r="Q36" s="229">
        <v>2376</v>
      </c>
      <c r="R36" s="229">
        <v>2592</v>
      </c>
      <c r="S36" s="229">
        <v>2470.2559652928412</v>
      </c>
      <c r="T36" s="230">
        <v>1092.8</v>
      </c>
      <c r="U36" s="229">
        <v>6210</v>
      </c>
      <c r="V36" s="229">
        <v>6836.4</v>
      </c>
      <c r="W36" s="229">
        <v>6517.9842837898523</v>
      </c>
      <c r="X36" s="230">
        <v>5377.2</v>
      </c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</row>
    <row r="37" spans="2:51" ht="12" customHeight="1" x14ac:dyDescent="0.15">
      <c r="B37" s="219" t="s">
        <v>133</v>
      </c>
      <c r="C37" s="220"/>
      <c r="D37" s="221"/>
      <c r="E37" s="214"/>
      <c r="F37" s="210"/>
      <c r="G37" s="183"/>
      <c r="H37" s="210"/>
      <c r="I37" s="214"/>
      <c r="J37" s="210"/>
      <c r="K37" s="183"/>
      <c r="L37" s="210"/>
      <c r="M37" s="214"/>
      <c r="N37" s="210"/>
      <c r="O37" s="183"/>
      <c r="P37" s="210"/>
      <c r="Q37" s="214"/>
      <c r="R37" s="210"/>
      <c r="S37" s="183"/>
      <c r="T37" s="210"/>
      <c r="U37" s="214"/>
      <c r="V37" s="210"/>
      <c r="W37" s="183"/>
      <c r="X37" s="210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</row>
    <row r="38" spans="2:51" ht="12" customHeight="1" x14ac:dyDescent="0.15">
      <c r="B38" s="231">
        <v>41850</v>
      </c>
      <c r="C38" s="232"/>
      <c r="D38" s="233">
        <v>41856</v>
      </c>
      <c r="E38" s="181">
        <v>2592</v>
      </c>
      <c r="F38" s="181">
        <v>2916</v>
      </c>
      <c r="G38" s="234">
        <v>2735.9648674324208</v>
      </c>
      <c r="H38" s="212">
        <v>8554.7999999999993</v>
      </c>
      <c r="I38" s="181">
        <v>2214</v>
      </c>
      <c r="J38" s="181">
        <v>2602.8000000000002</v>
      </c>
      <c r="K38" s="234">
        <v>2496.5172544080601</v>
      </c>
      <c r="L38" s="212">
        <v>11970.6</v>
      </c>
      <c r="M38" s="181">
        <v>1728</v>
      </c>
      <c r="N38" s="181">
        <v>1944</v>
      </c>
      <c r="O38" s="234">
        <v>1791.6807856312182</v>
      </c>
      <c r="P38" s="212">
        <v>4286.1000000000004</v>
      </c>
      <c r="Q38" s="181">
        <v>2322</v>
      </c>
      <c r="R38" s="181">
        <v>2592</v>
      </c>
      <c r="S38" s="234">
        <v>2456.07032967033</v>
      </c>
      <c r="T38" s="212">
        <v>2738.9</v>
      </c>
      <c r="U38" s="181">
        <v>6264</v>
      </c>
      <c r="V38" s="181">
        <v>6804</v>
      </c>
      <c r="W38" s="234">
        <v>6507.4284634760697</v>
      </c>
      <c r="X38" s="212">
        <v>3082.4</v>
      </c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</row>
    <row r="39" spans="2:51" ht="6" customHeight="1" x14ac:dyDescent="0.15">
      <c r="B39" s="195"/>
      <c r="C39" s="188"/>
      <c r="D39" s="188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</row>
    <row r="40" spans="2:51" ht="12.75" customHeight="1" x14ac:dyDescent="0.15">
      <c r="B40" s="187" t="s">
        <v>112</v>
      </c>
      <c r="C40" s="186" t="s">
        <v>134</v>
      </c>
      <c r="X40" s="136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</row>
    <row r="41" spans="2:51" ht="12.75" customHeight="1" x14ac:dyDescent="0.15">
      <c r="B41" s="235" t="s">
        <v>114</v>
      </c>
      <c r="C41" s="186" t="s">
        <v>115</v>
      </c>
      <c r="X41" s="136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</row>
    <row r="42" spans="2:51" ht="12.75" customHeight="1" x14ac:dyDescent="0.15">
      <c r="B42" s="235"/>
      <c r="X42" s="136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</row>
    <row r="43" spans="2:51" x14ac:dyDescent="0.15">
      <c r="B43" s="235"/>
      <c r="X43" s="136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</row>
    <row r="44" spans="2:51" x14ac:dyDescent="0.15">
      <c r="X44" s="136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</row>
    <row r="45" spans="2:51" ht="13.5" x14ac:dyDescent="0.15">
      <c r="F45" s="184"/>
      <c r="G45" s="185"/>
      <c r="H45" s="185"/>
      <c r="I45" s="185"/>
      <c r="J45" s="185"/>
      <c r="K45" s="185"/>
      <c r="X45" s="136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</row>
    <row r="46" spans="2:51" ht="13.5" x14ac:dyDescent="0.15">
      <c r="F46" s="184"/>
      <c r="G46" s="184"/>
      <c r="H46" s="184"/>
      <c r="I46" s="184"/>
      <c r="J46" s="184"/>
      <c r="K46" s="184"/>
      <c r="X46" s="136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</row>
    <row r="47" spans="2:51" ht="13.5" x14ac:dyDescent="0.15">
      <c r="F47" s="184"/>
      <c r="G47" s="184"/>
      <c r="H47" s="184"/>
      <c r="I47" s="184"/>
      <c r="J47" s="184"/>
      <c r="K47" s="184"/>
      <c r="X47" s="136"/>
      <c r="Y47" s="183"/>
    </row>
    <row r="48" spans="2:51" ht="13.5" x14ac:dyDescent="0.15">
      <c r="F48" s="184"/>
      <c r="G48" s="184"/>
      <c r="H48" s="184"/>
      <c r="I48" s="184"/>
      <c r="J48" s="184"/>
      <c r="K48" s="184"/>
      <c r="X48" s="136"/>
      <c r="Y48" s="183"/>
    </row>
    <row r="49" spans="24:25" x14ac:dyDescent="0.15">
      <c r="X49" s="136"/>
      <c r="Y49" s="183"/>
    </row>
    <row r="50" spans="24:25" x14ac:dyDescent="0.15">
      <c r="X50" s="136"/>
      <c r="Y50" s="183"/>
    </row>
    <row r="51" spans="24:25" x14ac:dyDescent="0.15">
      <c r="X51" s="136"/>
      <c r="Y51" s="183"/>
    </row>
    <row r="52" spans="24:25" x14ac:dyDescent="0.15">
      <c r="X52" s="183"/>
      <c r="Y52" s="183"/>
    </row>
    <row r="53" spans="24:25" x14ac:dyDescent="0.15">
      <c r="X53" s="183"/>
      <c r="Y53" s="183"/>
    </row>
    <row r="54" spans="24:25" x14ac:dyDescent="0.15">
      <c r="X54" s="183"/>
      <c r="Y54" s="183"/>
    </row>
    <row r="55" spans="24:25" x14ac:dyDescent="0.15">
      <c r="X55" s="183"/>
      <c r="Y55" s="183"/>
    </row>
    <row r="56" spans="24:25" x14ac:dyDescent="0.15">
      <c r="X56" s="183"/>
      <c r="Y56" s="183"/>
    </row>
    <row r="57" spans="24:25" x14ac:dyDescent="0.15">
      <c r="X57" s="183"/>
      <c r="Y57" s="183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6" style="137" customWidth="1"/>
    <col min="3" max="3" width="3.25" style="137" customWidth="1"/>
    <col min="4" max="5" width="5.5" style="137" customWidth="1"/>
    <col min="6" max="6" width="6" style="137" customWidth="1"/>
    <col min="7" max="7" width="5.5" style="137" customWidth="1"/>
    <col min="8" max="8" width="7.625" style="137" customWidth="1"/>
    <col min="9" max="9" width="5.5" style="137" customWidth="1"/>
    <col min="10" max="10" width="5.75" style="137" customWidth="1"/>
    <col min="11" max="11" width="5.875" style="137" customWidth="1"/>
    <col min="12" max="12" width="7.625" style="137" customWidth="1"/>
    <col min="13" max="14" width="5.75" style="137" customWidth="1"/>
    <col min="15" max="15" width="5.875" style="137" customWidth="1"/>
    <col min="16" max="16" width="7.75" style="137" customWidth="1"/>
    <col min="17" max="17" width="5.5" style="137" customWidth="1"/>
    <col min="18" max="18" width="5.75" style="137" customWidth="1"/>
    <col min="19" max="19" width="5.875" style="137" customWidth="1"/>
    <col min="20" max="20" width="7.75" style="137" customWidth="1"/>
    <col min="21" max="22" width="5.5" style="137" customWidth="1"/>
    <col min="23" max="23" width="5.875" style="137" customWidth="1"/>
    <col min="24" max="24" width="7.75" style="137" customWidth="1"/>
    <col min="25" max="16384" width="7.5" style="137"/>
  </cols>
  <sheetData>
    <row r="1" spans="2:50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135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x14ac:dyDescent="0.15">
      <c r="X4" s="139" t="s">
        <v>90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</row>
    <row r="5" spans="2:50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3.5" customHeight="1" x14ac:dyDescent="0.15">
      <c r="B6" s="190"/>
      <c r="C6" s="191" t="s">
        <v>91</v>
      </c>
      <c r="D6" s="192"/>
      <c r="E6" s="236" t="s">
        <v>136</v>
      </c>
      <c r="F6" s="237"/>
      <c r="G6" s="237"/>
      <c r="H6" s="238"/>
      <c r="I6" s="239" t="s">
        <v>137</v>
      </c>
      <c r="J6" s="240"/>
      <c r="K6" s="240"/>
      <c r="L6" s="241"/>
      <c r="M6" s="239" t="s">
        <v>138</v>
      </c>
      <c r="N6" s="240"/>
      <c r="O6" s="240"/>
      <c r="P6" s="241"/>
      <c r="Q6" s="239" t="s">
        <v>139</v>
      </c>
      <c r="R6" s="240"/>
      <c r="S6" s="240"/>
      <c r="T6" s="241"/>
      <c r="U6" s="239" t="s">
        <v>140</v>
      </c>
      <c r="V6" s="240"/>
      <c r="W6" s="240"/>
      <c r="X6" s="241"/>
      <c r="Z6" s="136"/>
      <c r="AA6" s="183"/>
      <c r="AB6" s="193"/>
      <c r="AC6" s="193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36"/>
    </row>
    <row r="7" spans="2:50" x14ac:dyDescent="0.15">
      <c r="B7" s="194" t="s">
        <v>97</v>
      </c>
      <c r="C7" s="195"/>
      <c r="D7" s="196"/>
      <c r="E7" s="173" t="s">
        <v>98</v>
      </c>
      <c r="F7" s="150" t="s">
        <v>99</v>
      </c>
      <c r="G7" s="156" t="s">
        <v>100</v>
      </c>
      <c r="H7" s="150" t="s">
        <v>101</v>
      </c>
      <c r="I7" s="173" t="s">
        <v>98</v>
      </c>
      <c r="J7" s="150" t="s">
        <v>99</v>
      </c>
      <c r="K7" s="156" t="s">
        <v>100</v>
      </c>
      <c r="L7" s="150" t="s">
        <v>101</v>
      </c>
      <c r="M7" s="173" t="s">
        <v>98</v>
      </c>
      <c r="N7" s="150" t="s">
        <v>99</v>
      </c>
      <c r="O7" s="156" t="s">
        <v>100</v>
      </c>
      <c r="P7" s="150" t="s">
        <v>101</v>
      </c>
      <c r="Q7" s="173" t="s">
        <v>141</v>
      </c>
      <c r="R7" s="150" t="s">
        <v>99</v>
      </c>
      <c r="S7" s="156" t="s">
        <v>100</v>
      </c>
      <c r="T7" s="150" t="s">
        <v>101</v>
      </c>
      <c r="U7" s="173" t="s">
        <v>98</v>
      </c>
      <c r="V7" s="150" t="s">
        <v>99</v>
      </c>
      <c r="W7" s="156" t="s">
        <v>100</v>
      </c>
      <c r="X7" s="150" t="s">
        <v>101</v>
      </c>
      <c r="Z7" s="136"/>
      <c r="AA7" s="195"/>
      <c r="AB7" s="195"/>
      <c r="AC7" s="19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</row>
    <row r="8" spans="2:50" x14ac:dyDescent="0.15">
      <c r="B8" s="202"/>
      <c r="C8" s="189"/>
      <c r="D8" s="189"/>
      <c r="E8" s="153"/>
      <c r="F8" s="154"/>
      <c r="G8" s="155" t="s">
        <v>102</v>
      </c>
      <c r="H8" s="154"/>
      <c r="I8" s="153"/>
      <c r="J8" s="154"/>
      <c r="K8" s="155" t="s">
        <v>102</v>
      </c>
      <c r="L8" s="154"/>
      <c r="M8" s="153"/>
      <c r="N8" s="154"/>
      <c r="O8" s="155" t="s">
        <v>102</v>
      </c>
      <c r="P8" s="154"/>
      <c r="Q8" s="153"/>
      <c r="R8" s="154"/>
      <c r="S8" s="155" t="s">
        <v>102</v>
      </c>
      <c r="T8" s="154"/>
      <c r="U8" s="153"/>
      <c r="V8" s="154"/>
      <c r="W8" s="155" t="s">
        <v>102</v>
      </c>
      <c r="X8" s="154"/>
      <c r="Z8" s="136"/>
      <c r="AA8" s="183"/>
      <c r="AB8" s="183"/>
      <c r="AC8" s="183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</row>
    <row r="9" spans="2:50" ht="14.1" customHeight="1" x14ac:dyDescent="0.15">
      <c r="B9" s="141" t="s">
        <v>103</v>
      </c>
      <c r="C9" s="156">
        <v>21</v>
      </c>
      <c r="D9" s="157" t="s">
        <v>104</v>
      </c>
      <c r="E9" s="141">
        <v>3885</v>
      </c>
      <c r="F9" s="158">
        <v>5880</v>
      </c>
      <c r="G9" s="159">
        <v>4682</v>
      </c>
      <c r="H9" s="158">
        <v>425313</v>
      </c>
      <c r="I9" s="141">
        <v>4095</v>
      </c>
      <c r="J9" s="158">
        <v>6090</v>
      </c>
      <c r="K9" s="159">
        <v>4956</v>
      </c>
      <c r="L9" s="158">
        <v>174582</v>
      </c>
      <c r="M9" s="141">
        <v>1050</v>
      </c>
      <c r="N9" s="158">
        <v>1995</v>
      </c>
      <c r="O9" s="159">
        <v>1558</v>
      </c>
      <c r="P9" s="158">
        <v>1019405</v>
      </c>
      <c r="Q9" s="141">
        <v>1680</v>
      </c>
      <c r="R9" s="158">
        <v>2730</v>
      </c>
      <c r="S9" s="159">
        <v>2260</v>
      </c>
      <c r="T9" s="158">
        <v>393315</v>
      </c>
      <c r="U9" s="141">
        <v>1785</v>
      </c>
      <c r="V9" s="158">
        <v>2835</v>
      </c>
      <c r="W9" s="159">
        <v>2420</v>
      </c>
      <c r="X9" s="158">
        <v>341224</v>
      </c>
      <c r="Z9" s="136"/>
      <c r="AA9" s="136"/>
      <c r="AB9" s="145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</row>
    <row r="10" spans="2:50" ht="14.1" customHeight="1" x14ac:dyDescent="0.15">
      <c r="B10" s="160"/>
      <c r="C10" s="145">
        <v>22</v>
      </c>
      <c r="D10" s="161"/>
      <c r="E10" s="162">
        <v>3990</v>
      </c>
      <c r="F10" s="162">
        <v>5775</v>
      </c>
      <c r="G10" s="162">
        <v>4717</v>
      </c>
      <c r="H10" s="162">
        <v>410710</v>
      </c>
      <c r="I10" s="162">
        <v>4200</v>
      </c>
      <c r="J10" s="162">
        <v>6090</v>
      </c>
      <c r="K10" s="162">
        <v>4918</v>
      </c>
      <c r="L10" s="162">
        <v>163925</v>
      </c>
      <c r="M10" s="162">
        <v>1050</v>
      </c>
      <c r="N10" s="162">
        <v>2310</v>
      </c>
      <c r="O10" s="162">
        <v>1599</v>
      </c>
      <c r="P10" s="162">
        <v>934431</v>
      </c>
      <c r="Q10" s="162">
        <v>1680</v>
      </c>
      <c r="R10" s="162">
        <v>2625</v>
      </c>
      <c r="S10" s="162">
        <v>2158</v>
      </c>
      <c r="T10" s="162">
        <v>374880</v>
      </c>
      <c r="U10" s="162">
        <v>1890</v>
      </c>
      <c r="V10" s="162">
        <v>2835</v>
      </c>
      <c r="W10" s="162">
        <v>2324</v>
      </c>
      <c r="X10" s="161">
        <v>349731</v>
      </c>
      <c r="Z10" s="136"/>
      <c r="AA10" s="136"/>
      <c r="AB10" s="145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</row>
    <row r="11" spans="2:50" ht="14.1" customHeight="1" x14ac:dyDescent="0.15">
      <c r="B11" s="160"/>
      <c r="C11" s="145">
        <v>23</v>
      </c>
      <c r="D11" s="161"/>
      <c r="E11" s="163">
        <v>3990</v>
      </c>
      <c r="F11" s="163">
        <v>5775</v>
      </c>
      <c r="G11" s="163">
        <v>4643.6830190076089</v>
      </c>
      <c r="H11" s="163">
        <v>310564.39999999985</v>
      </c>
      <c r="I11" s="163">
        <v>4095</v>
      </c>
      <c r="J11" s="163">
        <v>5775</v>
      </c>
      <c r="K11" s="163">
        <v>4763.6984886039127</v>
      </c>
      <c r="L11" s="163">
        <v>151517.80000000002</v>
      </c>
      <c r="M11" s="163">
        <v>1155</v>
      </c>
      <c r="N11" s="163">
        <v>1890</v>
      </c>
      <c r="O11" s="163">
        <v>1587.2565637503362</v>
      </c>
      <c r="P11" s="163">
        <v>711497.9</v>
      </c>
      <c r="Q11" s="163">
        <v>1785</v>
      </c>
      <c r="R11" s="163">
        <v>2572.5</v>
      </c>
      <c r="S11" s="163">
        <v>2229.485867329422</v>
      </c>
      <c r="T11" s="163">
        <v>269774.89999999991</v>
      </c>
      <c r="U11" s="163">
        <v>1785</v>
      </c>
      <c r="V11" s="163">
        <v>2835</v>
      </c>
      <c r="W11" s="163">
        <v>2385.6211200774183</v>
      </c>
      <c r="X11" s="163">
        <v>248529.69999999995</v>
      </c>
      <c r="Z11" s="136"/>
      <c r="AA11" s="136"/>
      <c r="AB11" s="145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</row>
    <row r="12" spans="2:50" ht="14.1" customHeight="1" x14ac:dyDescent="0.15">
      <c r="B12" s="160"/>
      <c r="C12" s="145">
        <v>24</v>
      </c>
      <c r="D12" s="161"/>
      <c r="E12" s="165">
        <v>4515</v>
      </c>
      <c r="F12" s="165">
        <v>5775</v>
      </c>
      <c r="G12" s="165">
        <v>4779.3052556916482</v>
      </c>
      <c r="H12" s="165">
        <v>371084.5</v>
      </c>
      <c r="I12" s="166">
        <v>4620</v>
      </c>
      <c r="J12" s="165">
        <v>5827.5</v>
      </c>
      <c r="K12" s="165">
        <v>4988.2715012034123</v>
      </c>
      <c r="L12" s="165">
        <v>90544.9</v>
      </c>
      <c r="M12" s="165">
        <v>1102.5</v>
      </c>
      <c r="N12" s="165">
        <v>1785</v>
      </c>
      <c r="O12" s="165">
        <v>1421.7728267309753</v>
      </c>
      <c r="P12" s="165">
        <v>917609.59999999986</v>
      </c>
      <c r="Q12" s="165">
        <v>1680</v>
      </c>
      <c r="R12" s="165">
        <v>2520</v>
      </c>
      <c r="S12" s="165">
        <v>1991.62834708744</v>
      </c>
      <c r="T12" s="165">
        <v>375566.6</v>
      </c>
      <c r="U12" s="165">
        <v>1890</v>
      </c>
      <c r="V12" s="165">
        <v>2625</v>
      </c>
      <c r="W12" s="165">
        <v>2120.675395628376</v>
      </c>
      <c r="X12" s="166">
        <v>329191.7</v>
      </c>
      <c r="Z12" s="136"/>
      <c r="AA12" s="136"/>
      <c r="AB12" s="145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</row>
    <row r="13" spans="2:50" ht="14.1" customHeight="1" x14ac:dyDescent="0.15">
      <c r="B13" s="151"/>
      <c r="C13" s="155">
        <v>25</v>
      </c>
      <c r="D13" s="167"/>
      <c r="E13" s="171">
        <v>4620</v>
      </c>
      <c r="F13" s="171">
        <v>5985</v>
      </c>
      <c r="G13" s="171">
        <v>5240.9089974091512</v>
      </c>
      <c r="H13" s="171">
        <v>264316.5</v>
      </c>
      <c r="I13" s="171">
        <v>4914</v>
      </c>
      <c r="J13" s="171">
        <v>6142.5</v>
      </c>
      <c r="K13" s="171">
        <v>5571.5265326569661</v>
      </c>
      <c r="L13" s="171">
        <v>81142.100000000006</v>
      </c>
      <c r="M13" s="171">
        <v>1050</v>
      </c>
      <c r="N13" s="171">
        <v>1837.5</v>
      </c>
      <c r="O13" s="171">
        <v>1579.5420218822596</v>
      </c>
      <c r="P13" s="171">
        <v>1015012.4999999999</v>
      </c>
      <c r="Q13" s="171">
        <v>1890</v>
      </c>
      <c r="R13" s="171">
        <v>2835</v>
      </c>
      <c r="S13" s="171">
        <v>2350.3318770709034</v>
      </c>
      <c r="T13" s="171">
        <v>413260.20000000007</v>
      </c>
      <c r="U13" s="171">
        <v>1890</v>
      </c>
      <c r="V13" s="171">
        <v>2940</v>
      </c>
      <c r="W13" s="171">
        <v>2484.4545845342991</v>
      </c>
      <c r="X13" s="167">
        <v>369709.3</v>
      </c>
      <c r="Z13" s="136"/>
      <c r="AA13" s="136"/>
      <c r="AB13" s="145"/>
      <c r="AC13" s="136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36"/>
    </row>
    <row r="14" spans="2:50" ht="14.1" customHeight="1" x14ac:dyDescent="0.15">
      <c r="B14" s="160"/>
      <c r="C14" s="145">
        <v>7</v>
      </c>
      <c r="D14" s="161"/>
      <c r="E14" s="162">
        <v>5040</v>
      </c>
      <c r="F14" s="162">
        <v>5670</v>
      </c>
      <c r="G14" s="162">
        <v>5327.2690391459073</v>
      </c>
      <c r="H14" s="162">
        <v>26069.399999999998</v>
      </c>
      <c r="I14" s="162">
        <v>5145</v>
      </c>
      <c r="J14" s="162">
        <v>5785.5</v>
      </c>
      <c r="K14" s="162">
        <v>5461.0742388758781</v>
      </c>
      <c r="L14" s="162">
        <v>8246.4</v>
      </c>
      <c r="M14" s="162">
        <v>1470</v>
      </c>
      <c r="N14" s="162">
        <v>1785</v>
      </c>
      <c r="O14" s="162">
        <v>1643.2771628076914</v>
      </c>
      <c r="P14" s="162">
        <v>113961.8</v>
      </c>
      <c r="Q14" s="162">
        <v>2100</v>
      </c>
      <c r="R14" s="162">
        <v>2520</v>
      </c>
      <c r="S14" s="162">
        <v>2325.4953823420765</v>
      </c>
      <c r="T14" s="162">
        <v>37150</v>
      </c>
      <c r="U14" s="162">
        <v>2310</v>
      </c>
      <c r="V14" s="162">
        <v>2835</v>
      </c>
      <c r="W14" s="162">
        <v>2539.7440492291053</v>
      </c>
      <c r="X14" s="161">
        <v>32772.6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</row>
    <row r="15" spans="2:50" ht="14.1" customHeight="1" x14ac:dyDescent="0.15">
      <c r="B15" s="160"/>
      <c r="C15" s="145">
        <v>8</v>
      </c>
      <c r="D15" s="161"/>
      <c r="E15" s="162">
        <v>4725</v>
      </c>
      <c r="F15" s="162">
        <v>5681.130000000001</v>
      </c>
      <c r="G15" s="162">
        <v>5186.8111332343415</v>
      </c>
      <c r="H15" s="162">
        <v>26197</v>
      </c>
      <c r="I15" s="162">
        <v>5470.5</v>
      </c>
      <c r="J15" s="162">
        <v>5785.5</v>
      </c>
      <c r="K15" s="162">
        <v>5628.6072289156627</v>
      </c>
      <c r="L15" s="162">
        <v>5979.5</v>
      </c>
      <c r="M15" s="162">
        <v>1470</v>
      </c>
      <c r="N15" s="162">
        <v>1785</v>
      </c>
      <c r="O15" s="162">
        <v>1660.6322698451493</v>
      </c>
      <c r="P15" s="162">
        <v>94979.6</v>
      </c>
      <c r="Q15" s="162">
        <v>2205</v>
      </c>
      <c r="R15" s="162">
        <v>2520</v>
      </c>
      <c r="S15" s="162">
        <v>2363.6957459115533</v>
      </c>
      <c r="T15" s="162">
        <v>36969.800000000003</v>
      </c>
      <c r="U15" s="162">
        <v>2310</v>
      </c>
      <c r="V15" s="162">
        <v>2730</v>
      </c>
      <c r="W15" s="162">
        <v>2518.323217646865</v>
      </c>
      <c r="X15" s="161">
        <v>33503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</row>
    <row r="16" spans="2:50" ht="14.1" customHeight="1" x14ac:dyDescent="0.15">
      <c r="B16" s="160"/>
      <c r="C16" s="145">
        <v>9</v>
      </c>
      <c r="D16" s="161"/>
      <c r="E16" s="162">
        <v>4725</v>
      </c>
      <c r="F16" s="162">
        <v>5678.4000000000005</v>
      </c>
      <c r="G16" s="162">
        <v>5126.1726422573493</v>
      </c>
      <c r="H16" s="162">
        <v>18320.2</v>
      </c>
      <c r="I16" s="162">
        <v>4987.5</v>
      </c>
      <c r="J16" s="162">
        <v>5691</v>
      </c>
      <c r="K16" s="162">
        <v>5481.2460567823337</v>
      </c>
      <c r="L16" s="162">
        <v>4980.6000000000004</v>
      </c>
      <c r="M16" s="162">
        <v>1470</v>
      </c>
      <c r="N16" s="162">
        <v>1733.5500000000002</v>
      </c>
      <c r="O16" s="162">
        <v>1647.643859984034</v>
      </c>
      <c r="P16" s="162">
        <v>73544.700000000012</v>
      </c>
      <c r="Q16" s="162">
        <v>2205</v>
      </c>
      <c r="R16" s="162">
        <v>2520</v>
      </c>
      <c r="S16" s="162">
        <v>2407.7996208530808</v>
      </c>
      <c r="T16" s="162">
        <v>27390</v>
      </c>
      <c r="U16" s="162">
        <v>2310</v>
      </c>
      <c r="V16" s="162">
        <v>2730</v>
      </c>
      <c r="W16" s="162">
        <v>2558.5541985313698</v>
      </c>
      <c r="X16" s="161">
        <v>25902.699999999997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</row>
    <row r="17" spans="2:50" ht="14.1" customHeight="1" x14ac:dyDescent="0.15">
      <c r="B17" s="160"/>
      <c r="C17" s="145">
        <v>10</v>
      </c>
      <c r="D17" s="161"/>
      <c r="E17" s="162">
        <v>4725</v>
      </c>
      <c r="F17" s="162">
        <v>5775</v>
      </c>
      <c r="G17" s="162">
        <v>5179.552062756421</v>
      </c>
      <c r="H17" s="162">
        <v>27739.200000000001</v>
      </c>
      <c r="I17" s="162">
        <v>5092.5</v>
      </c>
      <c r="J17" s="162">
        <v>5799.9900000000007</v>
      </c>
      <c r="K17" s="162">
        <v>5494.6728228441552</v>
      </c>
      <c r="L17" s="162">
        <v>9515.7999999999993</v>
      </c>
      <c r="M17" s="162">
        <v>1470</v>
      </c>
      <c r="N17" s="162">
        <v>1732.5</v>
      </c>
      <c r="O17" s="162">
        <v>1612.6436766275347</v>
      </c>
      <c r="P17" s="162">
        <v>94801.299999999988</v>
      </c>
      <c r="Q17" s="162">
        <v>2257.5</v>
      </c>
      <c r="R17" s="162">
        <v>2625</v>
      </c>
      <c r="S17" s="162">
        <v>2473.1896908163731</v>
      </c>
      <c r="T17" s="162">
        <v>40908.5</v>
      </c>
      <c r="U17" s="162">
        <v>2415</v>
      </c>
      <c r="V17" s="162">
        <v>2835</v>
      </c>
      <c r="W17" s="162">
        <v>2628.0677492931641</v>
      </c>
      <c r="X17" s="161">
        <v>35404.299999999996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</row>
    <row r="18" spans="2:50" ht="14.1" customHeight="1" x14ac:dyDescent="0.15">
      <c r="B18" s="160"/>
      <c r="C18" s="145">
        <v>11</v>
      </c>
      <c r="D18" s="161"/>
      <c r="E18" s="162">
        <v>5124</v>
      </c>
      <c r="F18" s="162">
        <v>5775</v>
      </c>
      <c r="G18" s="162">
        <v>5486.2736607745255</v>
      </c>
      <c r="H18" s="162">
        <v>16150.100000000002</v>
      </c>
      <c r="I18" s="162">
        <v>5588.7300000000005</v>
      </c>
      <c r="J18" s="162">
        <v>6090</v>
      </c>
      <c r="K18" s="162">
        <v>5786.4118773946366</v>
      </c>
      <c r="L18" s="162">
        <v>8014.7000000000007</v>
      </c>
      <c r="M18" s="162">
        <v>1470</v>
      </c>
      <c r="N18" s="162">
        <v>1785</v>
      </c>
      <c r="O18" s="162">
        <v>1585.4583660715919</v>
      </c>
      <c r="P18" s="162">
        <v>78002.399999999994</v>
      </c>
      <c r="Q18" s="162">
        <v>2310</v>
      </c>
      <c r="R18" s="162">
        <v>2782.5</v>
      </c>
      <c r="S18" s="162">
        <v>2632.3506080597731</v>
      </c>
      <c r="T18" s="162">
        <v>31971.500000000004</v>
      </c>
      <c r="U18" s="162">
        <v>2520</v>
      </c>
      <c r="V18" s="162">
        <v>2940</v>
      </c>
      <c r="W18" s="162">
        <v>2720.2776432606947</v>
      </c>
      <c r="X18" s="161">
        <v>26999.100000000002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</row>
    <row r="19" spans="2:50" ht="14.1" customHeight="1" x14ac:dyDescent="0.15">
      <c r="B19" s="160"/>
      <c r="C19" s="145">
        <v>12</v>
      </c>
      <c r="D19" s="161"/>
      <c r="E19" s="162">
        <v>5250</v>
      </c>
      <c r="F19" s="162">
        <v>5985</v>
      </c>
      <c r="G19" s="162">
        <v>5703.877696003271</v>
      </c>
      <c r="H19" s="162">
        <v>16634.599999999999</v>
      </c>
      <c r="I19" s="161">
        <v>5471.2349999999997</v>
      </c>
      <c r="J19" s="162">
        <v>6142.5</v>
      </c>
      <c r="K19" s="162">
        <v>5899.3942054745812</v>
      </c>
      <c r="L19" s="162">
        <v>11846</v>
      </c>
      <c r="M19" s="162">
        <v>1470</v>
      </c>
      <c r="N19" s="162">
        <v>1680</v>
      </c>
      <c r="O19" s="162">
        <v>1592.4650853333449</v>
      </c>
      <c r="P19" s="162">
        <v>74124.100000000006</v>
      </c>
      <c r="Q19" s="162">
        <v>2415</v>
      </c>
      <c r="R19" s="162">
        <v>2835</v>
      </c>
      <c r="S19" s="162">
        <v>2671.5006169665803</v>
      </c>
      <c r="T19" s="162">
        <v>31481.599999999999</v>
      </c>
      <c r="U19" s="162">
        <v>2520</v>
      </c>
      <c r="V19" s="162">
        <v>2940</v>
      </c>
      <c r="W19" s="162">
        <v>2762.8297326069255</v>
      </c>
      <c r="X19" s="161">
        <v>26119.200000000001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</row>
    <row r="20" spans="2:50" ht="14.1" customHeight="1" x14ac:dyDescent="0.15">
      <c r="B20" s="160" t="s">
        <v>105</v>
      </c>
      <c r="C20" s="145">
        <v>1</v>
      </c>
      <c r="D20" s="161" t="s">
        <v>106</v>
      </c>
      <c r="E20" s="162">
        <v>4830</v>
      </c>
      <c r="F20" s="162">
        <v>5512.5</v>
      </c>
      <c r="G20" s="162">
        <v>5206.6834468898587</v>
      </c>
      <c r="H20" s="162">
        <v>28946.400000000001</v>
      </c>
      <c r="I20" s="162">
        <v>5250</v>
      </c>
      <c r="J20" s="162">
        <v>5506.8300000000008</v>
      </c>
      <c r="K20" s="162">
        <v>5381.1129853596431</v>
      </c>
      <c r="L20" s="162">
        <v>9401.4</v>
      </c>
      <c r="M20" s="162">
        <v>1365</v>
      </c>
      <c r="N20" s="162">
        <v>1680</v>
      </c>
      <c r="O20" s="162">
        <v>1526.8793586674083</v>
      </c>
      <c r="P20" s="161">
        <v>80173.3</v>
      </c>
      <c r="Q20" s="162">
        <v>2100</v>
      </c>
      <c r="R20" s="162">
        <v>2625</v>
      </c>
      <c r="S20" s="162">
        <v>2382.7105111341875</v>
      </c>
      <c r="T20" s="162">
        <v>34854.6</v>
      </c>
      <c r="U20" s="162">
        <v>2205</v>
      </c>
      <c r="V20" s="162">
        <v>2730</v>
      </c>
      <c r="W20" s="162">
        <v>2456.5487388502415</v>
      </c>
      <c r="X20" s="161">
        <v>35860.399999999994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</row>
    <row r="21" spans="2:50" ht="14.1" customHeight="1" x14ac:dyDescent="0.15">
      <c r="B21" s="160"/>
      <c r="C21" s="145">
        <v>2</v>
      </c>
      <c r="D21" s="161"/>
      <c r="E21" s="162">
        <v>4725</v>
      </c>
      <c r="F21" s="162">
        <v>5512.5</v>
      </c>
      <c r="G21" s="162">
        <v>5021.7674798206281</v>
      </c>
      <c r="H21" s="162">
        <v>15296.6</v>
      </c>
      <c r="I21" s="162">
        <v>5250</v>
      </c>
      <c r="J21" s="162">
        <v>5281.5</v>
      </c>
      <c r="K21" s="162">
        <v>5253.3505133470226</v>
      </c>
      <c r="L21" s="162">
        <v>3593.9999999999995</v>
      </c>
      <c r="M21" s="162">
        <v>1417.5</v>
      </c>
      <c r="N21" s="162">
        <v>1680</v>
      </c>
      <c r="O21" s="162">
        <v>1571.0368141074653</v>
      </c>
      <c r="P21" s="162">
        <v>62007.999999999993</v>
      </c>
      <c r="Q21" s="162">
        <v>2100</v>
      </c>
      <c r="R21" s="162">
        <v>2625</v>
      </c>
      <c r="S21" s="162">
        <v>2384.9406009031982</v>
      </c>
      <c r="T21" s="162">
        <v>25482.9</v>
      </c>
      <c r="U21" s="162">
        <v>2310</v>
      </c>
      <c r="V21" s="162">
        <v>2730</v>
      </c>
      <c r="W21" s="162">
        <v>2498.5672985216984</v>
      </c>
      <c r="X21" s="161">
        <v>26440.199999999997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</row>
    <row r="22" spans="2:50" ht="14.1" customHeight="1" x14ac:dyDescent="0.15">
      <c r="B22" s="160"/>
      <c r="C22" s="145">
        <v>3</v>
      </c>
      <c r="D22" s="161"/>
      <c r="E22" s="162">
        <v>4725</v>
      </c>
      <c r="F22" s="162">
        <v>5460</v>
      </c>
      <c r="G22" s="162">
        <v>5068.129623185524</v>
      </c>
      <c r="H22" s="162">
        <v>12905.000000000002</v>
      </c>
      <c r="I22" s="162">
        <v>5040</v>
      </c>
      <c r="J22" s="162">
        <v>5596.0800000000008</v>
      </c>
      <c r="K22" s="162">
        <v>5316.3688115645391</v>
      </c>
      <c r="L22" s="162">
        <v>2930.3</v>
      </c>
      <c r="M22" s="162">
        <v>1470</v>
      </c>
      <c r="N22" s="162">
        <v>1680</v>
      </c>
      <c r="O22" s="162">
        <v>1586.4803400637618</v>
      </c>
      <c r="P22" s="162">
        <v>79844.3</v>
      </c>
      <c r="Q22" s="162">
        <v>2205</v>
      </c>
      <c r="R22" s="162">
        <v>2572.5</v>
      </c>
      <c r="S22" s="162">
        <v>2414.8483693690082</v>
      </c>
      <c r="T22" s="162">
        <v>27126.3</v>
      </c>
      <c r="U22" s="162">
        <v>2310</v>
      </c>
      <c r="V22" s="162">
        <v>2730</v>
      </c>
      <c r="W22" s="162">
        <v>2506.4700866939156</v>
      </c>
      <c r="X22" s="161">
        <v>27694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</row>
    <row r="23" spans="2:50" ht="14.1" customHeight="1" x14ac:dyDescent="0.15">
      <c r="B23" s="160"/>
      <c r="C23" s="145">
        <v>4</v>
      </c>
      <c r="D23" s="161"/>
      <c r="E23" s="162">
        <v>4644</v>
      </c>
      <c r="F23" s="162">
        <v>5616</v>
      </c>
      <c r="G23" s="162">
        <v>5103.2284786280388</v>
      </c>
      <c r="H23" s="162">
        <v>17506.099999999999</v>
      </c>
      <c r="I23" s="162">
        <v>5184</v>
      </c>
      <c r="J23" s="162">
        <v>5670</v>
      </c>
      <c r="K23" s="162">
        <v>5400.7996463697646</v>
      </c>
      <c r="L23" s="162">
        <v>5366.6</v>
      </c>
      <c r="M23" s="162">
        <v>1512</v>
      </c>
      <c r="N23" s="162">
        <v>1836</v>
      </c>
      <c r="O23" s="162">
        <v>1701.8662685798147</v>
      </c>
      <c r="P23" s="162">
        <v>106039.6</v>
      </c>
      <c r="Q23" s="162">
        <v>2268</v>
      </c>
      <c r="R23" s="162">
        <v>2700</v>
      </c>
      <c r="S23" s="162">
        <v>2534.9065337001371</v>
      </c>
      <c r="T23" s="162">
        <v>37936.400000000001</v>
      </c>
      <c r="U23" s="162">
        <v>2484</v>
      </c>
      <c r="V23" s="162">
        <v>2808</v>
      </c>
      <c r="W23" s="162">
        <v>2688.6030894901905</v>
      </c>
      <c r="X23" s="161">
        <v>35650.100000000006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</row>
    <row r="24" spans="2:50" ht="14.1" customHeight="1" x14ac:dyDescent="0.15">
      <c r="B24" s="160"/>
      <c r="C24" s="145">
        <v>5</v>
      </c>
      <c r="D24" s="161"/>
      <c r="E24" s="162">
        <v>4752</v>
      </c>
      <c r="F24" s="162">
        <v>5670</v>
      </c>
      <c r="G24" s="162">
        <v>5101.9393933979545</v>
      </c>
      <c r="H24" s="162">
        <v>18423.3</v>
      </c>
      <c r="I24" s="162">
        <v>4968</v>
      </c>
      <c r="J24" s="162">
        <v>5686.2</v>
      </c>
      <c r="K24" s="162">
        <v>5310.5059852051108</v>
      </c>
      <c r="L24" s="161">
        <v>3117.8</v>
      </c>
      <c r="M24" s="162">
        <v>1620</v>
      </c>
      <c r="N24" s="162">
        <v>1836</v>
      </c>
      <c r="O24" s="162">
        <v>1728.0337109042873</v>
      </c>
      <c r="P24" s="162">
        <v>89408.7</v>
      </c>
      <c r="Q24" s="162">
        <v>2268</v>
      </c>
      <c r="R24" s="162">
        <v>2700</v>
      </c>
      <c r="S24" s="162">
        <v>2501.4457147331741</v>
      </c>
      <c r="T24" s="162">
        <v>35740.400000000001</v>
      </c>
      <c r="U24" s="162">
        <v>2484</v>
      </c>
      <c r="V24" s="162">
        <v>2916</v>
      </c>
      <c r="W24" s="162">
        <v>2696.7625993239767</v>
      </c>
      <c r="X24" s="162">
        <v>34052.399999999994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</row>
    <row r="25" spans="2:50" ht="14.1" customHeight="1" x14ac:dyDescent="0.15">
      <c r="B25" s="160"/>
      <c r="C25" s="145">
        <v>6</v>
      </c>
      <c r="D25" s="161"/>
      <c r="E25" s="162">
        <v>4806</v>
      </c>
      <c r="F25" s="162">
        <v>5510.16</v>
      </c>
      <c r="G25" s="162">
        <v>5034.5676312869819</v>
      </c>
      <c r="H25" s="162">
        <v>18469.3</v>
      </c>
      <c r="I25" s="162">
        <v>4860</v>
      </c>
      <c r="J25" s="162">
        <v>5616</v>
      </c>
      <c r="K25" s="162">
        <v>5204.5875996457044</v>
      </c>
      <c r="L25" s="162">
        <v>4961.3999999999996</v>
      </c>
      <c r="M25" s="162">
        <v>1620</v>
      </c>
      <c r="N25" s="162">
        <v>1836</v>
      </c>
      <c r="O25" s="162">
        <v>1733.0614278376991</v>
      </c>
      <c r="P25" s="162">
        <v>80080</v>
      </c>
      <c r="Q25" s="162">
        <v>2332.8000000000002</v>
      </c>
      <c r="R25" s="162">
        <v>2646</v>
      </c>
      <c r="S25" s="162">
        <v>2484.6099140779911</v>
      </c>
      <c r="T25" s="162">
        <v>30579.9</v>
      </c>
      <c r="U25" s="162">
        <v>2484</v>
      </c>
      <c r="V25" s="162">
        <v>2902.1759999999999</v>
      </c>
      <c r="W25" s="162">
        <v>2656.8583792774207</v>
      </c>
      <c r="X25" s="162">
        <v>26513.599999999999</v>
      </c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</row>
    <row r="26" spans="2:50" ht="14.1" customHeight="1" x14ac:dyDescent="0.15">
      <c r="B26" s="151"/>
      <c r="C26" s="155">
        <v>7</v>
      </c>
      <c r="D26" s="167"/>
      <c r="E26" s="171">
        <v>4806</v>
      </c>
      <c r="F26" s="171">
        <v>5670</v>
      </c>
      <c r="G26" s="171">
        <v>5166.5661667147388</v>
      </c>
      <c r="H26" s="171">
        <v>20860.699999999997</v>
      </c>
      <c r="I26" s="171">
        <v>5238</v>
      </c>
      <c r="J26" s="171">
        <v>5238</v>
      </c>
      <c r="K26" s="171">
        <v>5238</v>
      </c>
      <c r="L26" s="171">
        <v>5413.4</v>
      </c>
      <c r="M26" s="171">
        <v>1496.88</v>
      </c>
      <c r="N26" s="171">
        <v>1836</v>
      </c>
      <c r="O26" s="171">
        <v>1674.790932950317</v>
      </c>
      <c r="P26" s="171">
        <v>104314.9</v>
      </c>
      <c r="Q26" s="171">
        <v>2160</v>
      </c>
      <c r="R26" s="167">
        <v>2700</v>
      </c>
      <c r="S26" s="171">
        <v>2519.828508680192</v>
      </c>
      <c r="T26" s="171">
        <v>33469.700000000004</v>
      </c>
      <c r="U26" s="171">
        <v>2484</v>
      </c>
      <c r="V26" s="171">
        <v>2916</v>
      </c>
      <c r="W26" s="167">
        <v>2699.5026873029337</v>
      </c>
      <c r="X26" s="167">
        <v>39423.599999999999</v>
      </c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ht="14.1" customHeight="1" x14ac:dyDescent="0.15">
      <c r="B27" s="197" t="s">
        <v>142</v>
      </c>
      <c r="C27" s="188"/>
      <c r="D27" s="218"/>
      <c r="E27" s="160"/>
      <c r="F27" s="162"/>
      <c r="G27" s="136"/>
      <c r="H27" s="162"/>
      <c r="I27" s="160"/>
      <c r="J27" s="162"/>
      <c r="K27" s="136"/>
      <c r="L27" s="162"/>
      <c r="M27" s="160"/>
      <c r="N27" s="162"/>
      <c r="O27" s="136"/>
      <c r="P27" s="162"/>
      <c r="Q27" s="160"/>
      <c r="R27" s="162"/>
      <c r="S27" s="136"/>
      <c r="T27" s="162"/>
      <c r="U27" s="160"/>
      <c r="V27" s="162"/>
      <c r="W27" s="136"/>
      <c r="X27" s="162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ht="14.1" customHeight="1" x14ac:dyDescent="0.15">
      <c r="B28" s="197"/>
      <c r="C28" s="188"/>
      <c r="D28" s="218"/>
      <c r="E28" s="160"/>
      <c r="F28" s="162"/>
      <c r="G28" s="136"/>
      <c r="H28" s="162"/>
      <c r="I28" s="160"/>
      <c r="J28" s="162"/>
      <c r="K28" s="136"/>
      <c r="L28" s="162"/>
      <c r="M28" s="160"/>
      <c r="N28" s="162"/>
      <c r="O28" s="136"/>
      <c r="P28" s="162"/>
      <c r="Q28" s="160"/>
      <c r="R28" s="162"/>
      <c r="S28" s="136"/>
      <c r="T28" s="162"/>
      <c r="U28" s="160"/>
      <c r="V28" s="162"/>
      <c r="W28" s="136"/>
      <c r="X28" s="162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ht="14.1" customHeight="1" x14ac:dyDescent="0.15">
      <c r="B29" s="194" t="s">
        <v>129</v>
      </c>
      <c r="C29" s="188"/>
      <c r="D29" s="218"/>
      <c r="E29" s="160"/>
      <c r="F29" s="162"/>
      <c r="G29" s="136"/>
      <c r="H29" s="162"/>
      <c r="I29" s="160"/>
      <c r="J29" s="162"/>
      <c r="K29" s="136"/>
      <c r="L29" s="162"/>
      <c r="M29" s="160"/>
      <c r="N29" s="162"/>
      <c r="O29" s="136"/>
      <c r="P29" s="162"/>
      <c r="Q29" s="160"/>
      <c r="R29" s="162"/>
      <c r="S29" s="136"/>
      <c r="T29" s="162"/>
      <c r="U29" s="160"/>
      <c r="V29" s="162"/>
      <c r="W29" s="136"/>
      <c r="X29" s="162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</row>
    <row r="30" spans="2:50" ht="14.1" customHeight="1" x14ac:dyDescent="0.15">
      <c r="B30" s="219">
        <v>41822</v>
      </c>
      <c r="C30" s="220"/>
      <c r="D30" s="221">
        <v>41828</v>
      </c>
      <c r="E30" s="242">
        <v>4860</v>
      </c>
      <c r="F30" s="242">
        <v>5600.0159999999996</v>
      </c>
      <c r="G30" s="242">
        <v>5089.1623451692794</v>
      </c>
      <c r="H30" s="243">
        <v>3699.8</v>
      </c>
      <c r="I30" s="242">
        <v>5238</v>
      </c>
      <c r="J30" s="242">
        <v>5238</v>
      </c>
      <c r="K30" s="242">
        <v>5238</v>
      </c>
      <c r="L30" s="243">
        <v>806.7</v>
      </c>
      <c r="M30" s="242">
        <v>1620</v>
      </c>
      <c r="N30" s="242">
        <v>1836</v>
      </c>
      <c r="O30" s="242">
        <v>1684.8691126279871</v>
      </c>
      <c r="P30" s="243">
        <v>20414.5</v>
      </c>
      <c r="Q30" s="242">
        <v>2322</v>
      </c>
      <c r="R30" s="242">
        <v>2588.652</v>
      </c>
      <c r="S30" s="242">
        <v>2484.7391979844629</v>
      </c>
      <c r="T30" s="243">
        <v>7444.1</v>
      </c>
      <c r="U30" s="242">
        <v>2538</v>
      </c>
      <c r="V30" s="242">
        <v>2916</v>
      </c>
      <c r="W30" s="242">
        <v>2680.7487672880334</v>
      </c>
      <c r="X30" s="243">
        <v>6560.3</v>
      </c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</row>
    <row r="31" spans="2:50" ht="14.1" customHeight="1" x14ac:dyDescent="0.15">
      <c r="B31" s="219" t="s">
        <v>130</v>
      </c>
      <c r="C31" s="220"/>
      <c r="D31" s="221"/>
      <c r="E31" s="242"/>
      <c r="F31" s="243"/>
      <c r="G31" s="244"/>
      <c r="H31" s="243"/>
      <c r="I31" s="242"/>
      <c r="J31" s="243"/>
      <c r="K31" s="244"/>
      <c r="L31" s="243"/>
      <c r="M31" s="242"/>
      <c r="N31" s="243"/>
      <c r="O31" s="244"/>
      <c r="P31" s="243"/>
      <c r="Q31" s="242"/>
      <c r="R31" s="243"/>
      <c r="S31" s="244"/>
      <c r="T31" s="243"/>
      <c r="U31" s="242"/>
      <c r="V31" s="243"/>
      <c r="W31" s="244"/>
      <c r="X31" s="243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4.1" customHeight="1" x14ac:dyDescent="0.15">
      <c r="B32" s="219">
        <v>41829</v>
      </c>
      <c r="C32" s="220"/>
      <c r="D32" s="221">
        <v>41835</v>
      </c>
      <c r="E32" s="242">
        <v>4806</v>
      </c>
      <c r="F32" s="242">
        <v>5637.6</v>
      </c>
      <c r="G32" s="242">
        <v>5107.2985974120002</v>
      </c>
      <c r="H32" s="243">
        <v>4175.1000000000004</v>
      </c>
      <c r="I32" s="242">
        <v>5238</v>
      </c>
      <c r="J32" s="242">
        <v>5238</v>
      </c>
      <c r="K32" s="242">
        <v>5238</v>
      </c>
      <c r="L32" s="243">
        <v>1124.5</v>
      </c>
      <c r="M32" s="242">
        <v>1512</v>
      </c>
      <c r="N32" s="242">
        <v>1728</v>
      </c>
      <c r="O32" s="242">
        <v>1630.7667050979999</v>
      </c>
      <c r="P32" s="243">
        <v>19734.5</v>
      </c>
      <c r="Q32" s="242">
        <v>2160</v>
      </c>
      <c r="R32" s="242">
        <v>2484</v>
      </c>
      <c r="S32" s="242">
        <v>2327.593334834497</v>
      </c>
      <c r="T32" s="243">
        <v>6836.4</v>
      </c>
      <c r="U32" s="242">
        <v>2538</v>
      </c>
      <c r="V32" s="242">
        <v>2886.192</v>
      </c>
      <c r="W32" s="242">
        <v>2694.1525080346614</v>
      </c>
      <c r="X32" s="243">
        <v>8652.7000000000007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2:50" ht="14.1" customHeight="1" x14ac:dyDescent="0.15">
      <c r="B33" s="219" t="s">
        <v>131</v>
      </c>
      <c r="C33" s="220"/>
      <c r="D33" s="221"/>
      <c r="E33" s="242"/>
      <c r="F33" s="243"/>
      <c r="G33" s="244"/>
      <c r="H33" s="243"/>
      <c r="I33" s="242"/>
      <c r="J33" s="243"/>
      <c r="K33" s="244"/>
      <c r="L33" s="243"/>
      <c r="M33" s="242"/>
      <c r="N33" s="243"/>
      <c r="O33" s="244"/>
      <c r="P33" s="243"/>
      <c r="Q33" s="242"/>
      <c r="R33" s="243"/>
      <c r="S33" s="244"/>
      <c r="T33" s="243"/>
      <c r="U33" s="242"/>
      <c r="V33" s="243"/>
      <c r="W33" s="244"/>
      <c r="X33" s="243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</row>
    <row r="34" spans="2:50" ht="14.1" customHeight="1" x14ac:dyDescent="0.15">
      <c r="B34" s="219">
        <v>41836</v>
      </c>
      <c r="C34" s="220"/>
      <c r="D34" s="221">
        <v>41842</v>
      </c>
      <c r="E34" s="242">
        <v>4860</v>
      </c>
      <c r="F34" s="243">
        <v>5670</v>
      </c>
      <c r="G34" s="244">
        <v>5178.9336523574948</v>
      </c>
      <c r="H34" s="243">
        <v>3538.9</v>
      </c>
      <c r="I34" s="242">
        <v>5238</v>
      </c>
      <c r="J34" s="242">
        <v>5238</v>
      </c>
      <c r="K34" s="242">
        <v>5238.0000000000009</v>
      </c>
      <c r="L34" s="243">
        <v>1243.0999999999999</v>
      </c>
      <c r="M34" s="242">
        <v>1496.88</v>
      </c>
      <c r="N34" s="243">
        <v>1728</v>
      </c>
      <c r="O34" s="244">
        <v>1650.816009250932</v>
      </c>
      <c r="P34" s="243">
        <v>14152</v>
      </c>
      <c r="Q34" s="242">
        <v>2214</v>
      </c>
      <c r="R34" s="243">
        <v>2538</v>
      </c>
      <c r="S34" s="244">
        <v>2381.5622317596567</v>
      </c>
      <c r="T34" s="243">
        <v>4737.1000000000004</v>
      </c>
      <c r="U34" s="242">
        <v>2484</v>
      </c>
      <c r="V34" s="243">
        <v>2916</v>
      </c>
      <c r="W34" s="244">
        <v>2716.4060848678955</v>
      </c>
      <c r="X34" s="243">
        <v>6573</v>
      </c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</row>
    <row r="35" spans="2:50" ht="14.1" customHeight="1" x14ac:dyDescent="0.15">
      <c r="B35" s="219" t="s">
        <v>132</v>
      </c>
      <c r="C35" s="220"/>
      <c r="D35" s="221"/>
      <c r="E35" s="242"/>
      <c r="F35" s="243"/>
      <c r="G35" s="244"/>
      <c r="H35" s="243"/>
      <c r="I35" s="242"/>
      <c r="J35" s="243"/>
      <c r="K35" s="244"/>
      <c r="L35" s="243"/>
      <c r="M35" s="242"/>
      <c r="N35" s="243"/>
      <c r="O35" s="244"/>
      <c r="P35" s="243"/>
      <c r="Q35" s="242"/>
      <c r="R35" s="243"/>
      <c r="S35" s="244"/>
      <c r="T35" s="243"/>
      <c r="U35" s="242"/>
      <c r="V35" s="243"/>
      <c r="W35" s="244"/>
      <c r="X35" s="243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</row>
    <row r="36" spans="2:50" ht="14.1" customHeight="1" x14ac:dyDescent="0.15">
      <c r="B36" s="219">
        <v>41843</v>
      </c>
      <c r="C36" s="220"/>
      <c r="D36" s="221">
        <v>41849</v>
      </c>
      <c r="E36" s="243">
        <v>4860</v>
      </c>
      <c r="F36" s="243">
        <v>5616</v>
      </c>
      <c r="G36" s="243">
        <v>5226.1980013627071</v>
      </c>
      <c r="H36" s="245">
        <v>3817</v>
      </c>
      <c r="I36" s="229">
        <v>0</v>
      </c>
      <c r="J36" s="229">
        <v>0</v>
      </c>
      <c r="K36" s="229">
        <v>0</v>
      </c>
      <c r="L36" s="245">
        <v>1021.5</v>
      </c>
      <c r="M36" s="243">
        <v>1566</v>
      </c>
      <c r="N36" s="243">
        <v>1782</v>
      </c>
      <c r="O36" s="243">
        <v>1676.2707088331517</v>
      </c>
      <c r="P36" s="245">
        <v>28775</v>
      </c>
      <c r="Q36" s="243">
        <v>2322</v>
      </c>
      <c r="R36" s="243">
        <v>2592</v>
      </c>
      <c r="S36" s="243">
        <v>2497.643109540636</v>
      </c>
      <c r="T36" s="245">
        <v>7384.6</v>
      </c>
      <c r="U36" s="243">
        <v>2484</v>
      </c>
      <c r="V36" s="243">
        <v>2884.14</v>
      </c>
      <c r="W36" s="243">
        <v>2701.803819188191</v>
      </c>
      <c r="X36" s="245">
        <v>10898.2</v>
      </c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</row>
    <row r="37" spans="2:50" s="136" customFormat="1" ht="14.1" customHeight="1" x14ac:dyDescent="0.15">
      <c r="B37" s="219" t="s">
        <v>133</v>
      </c>
      <c r="C37" s="220"/>
      <c r="D37" s="221"/>
      <c r="E37" s="242"/>
      <c r="F37" s="243"/>
      <c r="G37" s="244"/>
      <c r="H37" s="243"/>
      <c r="I37" s="243"/>
      <c r="J37" s="243"/>
      <c r="K37" s="244"/>
      <c r="L37" s="243"/>
      <c r="M37" s="242"/>
      <c r="N37" s="243"/>
      <c r="O37" s="244"/>
      <c r="P37" s="243"/>
      <c r="Q37" s="242"/>
      <c r="R37" s="243"/>
      <c r="S37" s="244"/>
      <c r="T37" s="243"/>
      <c r="U37" s="242"/>
      <c r="V37" s="243"/>
      <c r="W37" s="244"/>
      <c r="X37" s="243"/>
    </row>
    <row r="38" spans="2:50" s="136" customFormat="1" ht="14.1" customHeight="1" x14ac:dyDescent="0.15">
      <c r="B38" s="231">
        <v>41850</v>
      </c>
      <c r="C38" s="232"/>
      <c r="D38" s="233">
        <v>41856</v>
      </c>
      <c r="E38" s="246">
        <v>4968</v>
      </c>
      <c r="F38" s="246">
        <v>5616</v>
      </c>
      <c r="G38" s="247">
        <v>5403.1681538872544</v>
      </c>
      <c r="H38" s="246">
        <v>5629.9</v>
      </c>
      <c r="I38" s="248">
        <v>0</v>
      </c>
      <c r="J38" s="248">
        <v>0</v>
      </c>
      <c r="K38" s="248">
        <v>0</v>
      </c>
      <c r="L38" s="246">
        <v>1217.5999999999999</v>
      </c>
      <c r="M38" s="246">
        <v>1620</v>
      </c>
      <c r="N38" s="246">
        <v>1836</v>
      </c>
      <c r="O38" s="247">
        <v>1726.5540823447313</v>
      </c>
      <c r="P38" s="246">
        <v>21238.9</v>
      </c>
      <c r="Q38" s="246">
        <v>2376</v>
      </c>
      <c r="R38" s="246">
        <v>2700</v>
      </c>
      <c r="S38" s="247">
        <v>2589.7535833212678</v>
      </c>
      <c r="T38" s="246">
        <v>7067.5</v>
      </c>
      <c r="U38" s="246">
        <v>2484</v>
      </c>
      <c r="V38" s="246">
        <v>2862</v>
      </c>
      <c r="W38" s="247">
        <v>2701.2837917552652</v>
      </c>
      <c r="X38" s="246">
        <v>6739.4</v>
      </c>
    </row>
    <row r="40" spans="2:50" x14ac:dyDescent="0.15">
      <c r="X40" s="136"/>
    </row>
    <row r="41" spans="2:50" x14ac:dyDescent="0.15">
      <c r="X41" s="136"/>
    </row>
    <row r="42" spans="2:50" x14ac:dyDescent="0.15"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36"/>
    </row>
    <row r="43" spans="2:50" x14ac:dyDescent="0.15">
      <c r="X43" s="136"/>
    </row>
    <row r="44" spans="2:50" ht="13.5" x14ac:dyDescent="0.15">
      <c r="E44" s="184"/>
      <c r="F44" s="185"/>
      <c r="G44" s="185"/>
      <c r="H44" s="185"/>
      <c r="I44" s="185"/>
      <c r="J44" s="185"/>
      <c r="X44" s="136"/>
    </row>
    <row r="45" spans="2:50" ht="13.5" x14ac:dyDescent="0.15">
      <c r="E45" s="184"/>
      <c r="F45" s="184"/>
      <c r="G45" s="184"/>
      <c r="H45" s="184"/>
      <c r="I45" s="184"/>
      <c r="J45" s="184"/>
      <c r="X45" s="136"/>
    </row>
    <row r="46" spans="2:50" ht="13.5" x14ac:dyDescent="0.15">
      <c r="E46" s="184"/>
      <c r="F46" s="184"/>
      <c r="G46" s="184"/>
      <c r="H46" s="184"/>
      <c r="I46" s="184"/>
      <c r="J46" s="184"/>
      <c r="X46" s="136"/>
    </row>
    <row r="47" spans="2:50" ht="13.5" x14ac:dyDescent="0.15">
      <c r="E47" s="184"/>
      <c r="F47" s="184"/>
      <c r="G47" s="184"/>
      <c r="H47" s="184"/>
      <c r="I47" s="184"/>
      <c r="J47" s="184"/>
      <c r="X47" s="136"/>
    </row>
    <row r="48" spans="2:50" x14ac:dyDescent="0.15">
      <c r="X48" s="136"/>
    </row>
    <row r="49" spans="24:24" x14ac:dyDescent="0.15">
      <c r="X49" s="136"/>
    </row>
    <row r="50" spans="24:24" x14ac:dyDescent="0.15">
      <c r="X50" s="136"/>
    </row>
    <row r="51" spans="24:24" x14ac:dyDescent="0.15">
      <c r="X51" s="136"/>
    </row>
    <row r="52" spans="24:24" x14ac:dyDescent="0.15">
      <c r="X52" s="136"/>
    </row>
    <row r="53" spans="24:24" x14ac:dyDescent="0.15">
      <c r="X53" s="136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7" customWidth="1"/>
    <col min="2" max="2" width="6.125" style="137" customWidth="1"/>
    <col min="3" max="3" width="2.75" style="137" customWidth="1"/>
    <col min="4" max="4" width="5.25" style="137" customWidth="1"/>
    <col min="5" max="7" width="5.875" style="137" customWidth="1"/>
    <col min="8" max="8" width="7.5" style="137" customWidth="1"/>
    <col min="9" max="11" width="5.875" style="137" customWidth="1"/>
    <col min="12" max="12" width="7.5" style="137" customWidth="1"/>
    <col min="13" max="15" width="5.875" style="137" customWidth="1"/>
    <col min="16" max="16" width="8" style="137" customWidth="1"/>
    <col min="17" max="19" width="5.875" style="137" customWidth="1"/>
    <col min="20" max="20" width="8" style="137" customWidth="1"/>
    <col min="21" max="23" width="5.875" style="137" customWidth="1"/>
    <col min="24" max="24" width="8" style="137" customWidth="1"/>
    <col min="25" max="16384" width="7.5" style="137"/>
  </cols>
  <sheetData>
    <row r="1" spans="2:53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2:53" x14ac:dyDescent="0.15">
      <c r="B3" s="137" t="s">
        <v>135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2:53" x14ac:dyDescent="0.15">
      <c r="X4" s="139" t="s">
        <v>90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2:53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</row>
    <row r="6" spans="2:53" ht="13.5" customHeight="1" x14ac:dyDescent="0.15">
      <c r="B6" s="190"/>
      <c r="C6" s="191" t="s">
        <v>91</v>
      </c>
      <c r="D6" s="192"/>
      <c r="E6" s="236" t="s">
        <v>143</v>
      </c>
      <c r="F6" s="237"/>
      <c r="G6" s="237"/>
      <c r="H6" s="238"/>
      <c r="I6" s="239" t="s">
        <v>144</v>
      </c>
      <c r="J6" s="240"/>
      <c r="K6" s="240"/>
      <c r="L6" s="241"/>
      <c r="M6" s="239" t="s">
        <v>145</v>
      </c>
      <c r="N6" s="240"/>
      <c r="O6" s="240"/>
      <c r="P6" s="241"/>
      <c r="Q6" s="239" t="s">
        <v>146</v>
      </c>
      <c r="R6" s="240"/>
      <c r="S6" s="240"/>
      <c r="T6" s="241"/>
      <c r="U6" s="249" t="s">
        <v>147</v>
      </c>
      <c r="V6" s="250"/>
      <c r="W6" s="250"/>
      <c r="X6" s="251"/>
      <c r="Z6" s="136"/>
      <c r="AA6" s="183"/>
      <c r="AB6" s="193"/>
      <c r="AC6" s="193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36"/>
      <c r="AU6" s="136"/>
      <c r="AV6" s="136"/>
      <c r="AW6" s="136"/>
      <c r="AX6" s="136"/>
      <c r="AY6" s="136"/>
      <c r="AZ6" s="136"/>
      <c r="BA6" s="136"/>
    </row>
    <row r="7" spans="2:53" x14ac:dyDescent="0.15">
      <c r="B7" s="194" t="s">
        <v>97</v>
      </c>
      <c r="C7" s="195"/>
      <c r="D7" s="196"/>
      <c r="E7" s="173" t="s">
        <v>141</v>
      </c>
      <c r="F7" s="150" t="s">
        <v>99</v>
      </c>
      <c r="G7" s="150" t="s">
        <v>100</v>
      </c>
      <c r="H7" s="252" t="s">
        <v>101</v>
      </c>
      <c r="I7" s="173" t="s">
        <v>98</v>
      </c>
      <c r="J7" s="150" t="s">
        <v>99</v>
      </c>
      <c r="K7" s="150" t="s">
        <v>100</v>
      </c>
      <c r="L7" s="252" t="s">
        <v>101</v>
      </c>
      <c r="M7" s="173" t="s">
        <v>98</v>
      </c>
      <c r="N7" s="150" t="s">
        <v>99</v>
      </c>
      <c r="O7" s="150" t="s">
        <v>100</v>
      </c>
      <c r="P7" s="252" t="s">
        <v>101</v>
      </c>
      <c r="Q7" s="173" t="s">
        <v>98</v>
      </c>
      <c r="R7" s="150" t="s">
        <v>99</v>
      </c>
      <c r="S7" s="150" t="s">
        <v>100</v>
      </c>
      <c r="T7" s="252" t="s">
        <v>101</v>
      </c>
      <c r="U7" s="173" t="s">
        <v>98</v>
      </c>
      <c r="V7" s="150" t="s">
        <v>99</v>
      </c>
      <c r="W7" s="150" t="s">
        <v>100</v>
      </c>
      <c r="X7" s="252" t="s">
        <v>101</v>
      </c>
      <c r="Z7" s="136"/>
      <c r="AA7" s="195"/>
      <c r="AB7" s="195"/>
      <c r="AC7" s="19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2:53" x14ac:dyDescent="0.15">
      <c r="B8" s="202"/>
      <c r="C8" s="189"/>
      <c r="D8" s="189"/>
      <c r="E8" s="153"/>
      <c r="F8" s="154"/>
      <c r="G8" s="154" t="s">
        <v>102</v>
      </c>
      <c r="H8" s="172"/>
      <c r="I8" s="153"/>
      <c r="J8" s="154"/>
      <c r="K8" s="154" t="s">
        <v>102</v>
      </c>
      <c r="L8" s="172"/>
      <c r="M8" s="153"/>
      <c r="N8" s="154"/>
      <c r="O8" s="154" t="s">
        <v>102</v>
      </c>
      <c r="P8" s="172"/>
      <c r="Q8" s="153"/>
      <c r="R8" s="154"/>
      <c r="S8" s="154" t="s">
        <v>102</v>
      </c>
      <c r="T8" s="172"/>
      <c r="U8" s="153"/>
      <c r="V8" s="154"/>
      <c r="W8" s="154" t="s">
        <v>102</v>
      </c>
      <c r="X8" s="172"/>
      <c r="Z8" s="136"/>
      <c r="AA8" s="183"/>
      <c r="AB8" s="183"/>
      <c r="AC8" s="183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  <c r="BA8" s="136"/>
    </row>
    <row r="9" spans="2:53" ht="14.1" customHeight="1" x14ac:dyDescent="0.15">
      <c r="B9" s="141" t="s">
        <v>103</v>
      </c>
      <c r="C9" s="156">
        <v>21</v>
      </c>
      <c r="D9" s="157" t="s">
        <v>104</v>
      </c>
      <c r="E9" s="141">
        <v>1890</v>
      </c>
      <c r="F9" s="158">
        <v>2835</v>
      </c>
      <c r="G9" s="158">
        <v>2461</v>
      </c>
      <c r="H9" s="157">
        <v>316518</v>
      </c>
      <c r="I9" s="141">
        <v>1418</v>
      </c>
      <c r="J9" s="158">
        <v>2625</v>
      </c>
      <c r="K9" s="158">
        <v>2085</v>
      </c>
      <c r="L9" s="157">
        <v>309279</v>
      </c>
      <c r="M9" s="141">
        <v>945</v>
      </c>
      <c r="N9" s="158">
        <v>1575</v>
      </c>
      <c r="O9" s="158">
        <v>1164</v>
      </c>
      <c r="P9" s="157">
        <v>381997</v>
      </c>
      <c r="Q9" s="141">
        <v>1575</v>
      </c>
      <c r="R9" s="158">
        <v>2625</v>
      </c>
      <c r="S9" s="158">
        <v>2259</v>
      </c>
      <c r="T9" s="157">
        <v>781294</v>
      </c>
      <c r="U9" s="141">
        <v>1943</v>
      </c>
      <c r="V9" s="158">
        <v>2940</v>
      </c>
      <c r="W9" s="158">
        <v>2463</v>
      </c>
      <c r="X9" s="157">
        <v>3112829</v>
      </c>
      <c r="Z9" s="136"/>
      <c r="AA9" s="136"/>
      <c r="AB9" s="145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</row>
    <row r="10" spans="2:53" ht="14.1" customHeight="1" x14ac:dyDescent="0.15">
      <c r="B10" s="160"/>
      <c r="C10" s="145">
        <v>22</v>
      </c>
      <c r="D10" s="161"/>
      <c r="E10" s="162">
        <v>1890</v>
      </c>
      <c r="F10" s="162">
        <v>2835</v>
      </c>
      <c r="G10" s="162">
        <v>2388</v>
      </c>
      <c r="H10" s="162">
        <v>333448</v>
      </c>
      <c r="I10" s="162">
        <v>1470</v>
      </c>
      <c r="J10" s="162">
        <v>2520</v>
      </c>
      <c r="K10" s="162">
        <v>1994</v>
      </c>
      <c r="L10" s="162">
        <v>291828</v>
      </c>
      <c r="M10" s="162">
        <v>840</v>
      </c>
      <c r="N10" s="162">
        <v>1470</v>
      </c>
      <c r="O10" s="162">
        <v>1142</v>
      </c>
      <c r="P10" s="162">
        <v>376021</v>
      </c>
      <c r="Q10" s="162">
        <v>1743</v>
      </c>
      <c r="R10" s="162">
        <v>2678</v>
      </c>
      <c r="S10" s="162">
        <v>2167</v>
      </c>
      <c r="T10" s="162">
        <v>707689</v>
      </c>
      <c r="U10" s="162">
        <v>1958</v>
      </c>
      <c r="V10" s="162">
        <v>2835</v>
      </c>
      <c r="W10" s="162">
        <v>2451</v>
      </c>
      <c r="X10" s="161">
        <v>2743351</v>
      </c>
      <c r="Z10" s="136"/>
      <c r="AA10" s="136"/>
      <c r="AB10" s="145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</row>
    <row r="11" spans="2:53" ht="14.1" customHeight="1" x14ac:dyDescent="0.15">
      <c r="B11" s="160"/>
      <c r="C11" s="145">
        <v>23</v>
      </c>
      <c r="D11" s="161"/>
      <c r="E11" s="163">
        <v>1890</v>
      </c>
      <c r="F11" s="163">
        <v>2835</v>
      </c>
      <c r="G11" s="164">
        <v>2451.9021742468954</v>
      </c>
      <c r="H11" s="163">
        <v>233016.2</v>
      </c>
      <c r="I11" s="163">
        <v>1575</v>
      </c>
      <c r="J11" s="163">
        <v>2520</v>
      </c>
      <c r="K11" s="163">
        <v>2117.2556979967753</v>
      </c>
      <c r="L11" s="163">
        <v>231410.4</v>
      </c>
      <c r="M11" s="163">
        <v>945</v>
      </c>
      <c r="N11" s="163">
        <v>1470</v>
      </c>
      <c r="O11" s="163">
        <v>1152.4373431736635</v>
      </c>
      <c r="P11" s="163">
        <v>210621.60000000006</v>
      </c>
      <c r="Q11" s="163">
        <v>1785</v>
      </c>
      <c r="R11" s="163">
        <v>2634.4500000000003</v>
      </c>
      <c r="S11" s="163">
        <v>2251.7712032264008</v>
      </c>
      <c r="T11" s="163">
        <v>536200.4</v>
      </c>
      <c r="U11" s="163">
        <v>2100</v>
      </c>
      <c r="V11" s="163">
        <v>2941.05</v>
      </c>
      <c r="W11" s="163">
        <v>2474.4233899594606</v>
      </c>
      <c r="X11" s="163">
        <v>3199887.1</v>
      </c>
      <c r="Z11" s="136"/>
      <c r="AA11" s="136"/>
      <c r="AB11" s="145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</row>
    <row r="12" spans="2:53" ht="14.1" customHeight="1" x14ac:dyDescent="0.15">
      <c r="B12" s="160"/>
      <c r="C12" s="145">
        <v>24</v>
      </c>
      <c r="D12" s="161"/>
      <c r="E12" s="163">
        <v>1942.5</v>
      </c>
      <c r="F12" s="163">
        <v>2835</v>
      </c>
      <c r="G12" s="253">
        <v>2217.2503669916878</v>
      </c>
      <c r="H12" s="163">
        <v>338574.89999999991</v>
      </c>
      <c r="I12" s="163">
        <v>1575</v>
      </c>
      <c r="J12" s="163">
        <v>2310</v>
      </c>
      <c r="K12" s="253">
        <v>1836.7518771446325</v>
      </c>
      <c r="L12" s="163">
        <v>316618.7</v>
      </c>
      <c r="M12" s="163">
        <v>840</v>
      </c>
      <c r="N12" s="163">
        <v>1312.5</v>
      </c>
      <c r="O12" s="253">
        <v>1036.5501903326031</v>
      </c>
      <c r="P12" s="163">
        <v>251583</v>
      </c>
      <c r="Q12" s="163">
        <v>1785</v>
      </c>
      <c r="R12" s="163">
        <v>2572.5</v>
      </c>
      <c r="S12" s="253">
        <v>2043.0872200609347</v>
      </c>
      <c r="T12" s="163">
        <v>442512.7</v>
      </c>
      <c r="U12" s="163">
        <v>1953</v>
      </c>
      <c r="V12" s="163">
        <v>2654.4</v>
      </c>
      <c r="W12" s="253">
        <v>2228.9363587352373</v>
      </c>
      <c r="X12" s="164">
        <v>4085248.0999999996</v>
      </c>
      <c r="Z12" s="136"/>
      <c r="AA12" s="136"/>
      <c r="AB12" s="145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</row>
    <row r="13" spans="2:53" ht="14.1" customHeight="1" x14ac:dyDescent="0.15">
      <c r="B13" s="151"/>
      <c r="C13" s="155">
        <v>25</v>
      </c>
      <c r="D13" s="167"/>
      <c r="E13" s="171">
        <v>2100</v>
      </c>
      <c r="F13" s="171">
        <v>3097.5</v>
      </c>
      <c r="G13" s="171">
        <v>2625.4463772986983</v>
      </c>
      <c r="H13" s="171">
        <v>373355.9</v>
      </c>
      <c r="I13" s="171">
        <v>1680</v>
      </c>
      <c r="J13" s="171">
        <v>2625</v>
      </c>
      <c r="K13" s="171">
        <v>2102.6043333459352</v>
      </c>
      <c r="L13" s="171">
        <v>343249.09999999986</v>
      </c>
      <c r="M13" s="171">
        <v>945</v>
      </c>
      <c r="N13" s="171">
        <v>1470</v>
      </c>
      <c r="O13" s="171">
        <v>1159.6920181947112</v>
      </c>
      <c r="P13" s="171">
        <v>274988.59999999998</v>
      </c>
      <c r="Q13" s="171">
        <v>1995</v>
      </c>
      <c r="R13" s="171">
        <v>2919</v>
      </c>
      <c r="S13" s="171">
        <v>2413.0966460169143</v>
      </c>
      <c r="T13" s="171">
        <v>431077.1</v>
      </c>
      <c r="U13" s="171">
        <v>1995</v>
      </c>
      <c r="V13" s="171">
        <v>3058.7550000000001</v>
      </c>
      <c r="W13" s="171">
        <v>2564.6878840186164</v>
      </c>
      <c r="X13" s="167">
        <v>2862067.8999999994</v>
      </c>
      <c r="Z13" s="136"/>
      <c r="AA13" s="136"/>
      <c r="AB13" s="145"/>
      <c r="AC13" s="136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36"/>
      <c r="AY13" s="136"/>
      <c r="AZ13" s="136"/>
      <c r="BA13" s="136"/>
    </row>
    <row r="14" spans="2:53" ht="14.1" customHeight="1" x14ac:dyDescent="0.15">
      <c r="B14" s="160"/>
      <c r="C14" s="145">
        <v>7</v>
      </c>
      <c r="D14" s="161"/>
      <c r="E14" s="162">
        <v>2467.5</v>
      </c>
      <c r="F14" s="162">
        <v>2835</v>
      </c>
      <c r="G14" s="162">
        <v>2640.3241323320481</v>
      </c>
      <c r="H14" s="162">
        <v>37406.800000000003</v>
      </c>
      <c r="I14" s="162">
        <v>1890</v>
      </c>
      <c r="J14" s="162">
        <v>2310</v>
      </c>
      <c r="K14" s="162">
        <v>2094.9976227284665</v>
      </c>
      <c r="L14" s="162">
        <v>35553.599999999999</v>
      </c>
      <c r="M14" s="162">
        <v>945</v>
      </c>
      <c r="N14" s="162">
        <v>1312.5</v>
      </c>
      <c r="O14" s="162">
        <v>1138.9295195143848</v>
      </c>
      <c r="P14" s="162">
        <v>23811.100000000002</v>
      </c>
      <c r="Q14" s="162">
        <v>2100</v>
      </c>
      <c r="R14" s="162">
        <v>2499</v>
      </c>
      <c r="S14" s="162">
        <v>2377.2109020116814</v>
      </c>
      <c r="T14" s="162">
        <v>43261.8</v>
      </c>
      <c r="U14" s="162">
        <v>2415</v>
      </c>
      <c r="V14" s="162">
        <v>2730</v>
      </c>
      <c r="W14" s="162">
        <v>2571.1365145461714</v>
      </c>
      <c r="X14" s="161">
        <v>237088.5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</row>
    <row r="15" spans="2:53" ht="14.1" customHeight="1" x14ac:dyDescent="0.15">
      <c r="B15" s="160"/>
      <c r="C15" s="145">
        <v>8</v>
      </c>
      <c r="D15" s="161"/>
      <c r="E15" s="162">
        <v>2415</v>
      </c>
      <c r="F15" s="162">
        <v>2782.5</v>
      </c>
      <c r="G15" s="161">
        <v>2621.3030490942429</v>
      </c>
      <c r="H15" s="162">
        <v>31874</v>
      </c>
      <c r="I15" s="162">
        <v>1890</v>
      </c>
      <c r="J15" s="162">
        <v>2362.5</v>
      </c>
      <c r="K15" s="162">
        <v>2105.7974396035515</v>
      </c>
      <c r="L15" s="161">
        <v>27301.599999999999</v>
      </c>
      <c r="M15" s="162">
        <v>945</v>
      </c>
      <c r="N15" s="162">
        <v>1260</v>
      </c>
      <c r="O15" s="161">
        <v>1101.8596191906092</v>
      </c>
      <c r="P15" s="162">
        <v>19225.3</v>
      </c>
      <c r="Q15" s="162">
        <v>2205</v>
      </c>
      <c r="R15" s="162">
        <v>2467.5</v>
      </c>
      <c r="S15" s="162">
        <v>2328.8790444511642</v>
      </c>
      <c r="T15" s="162">
        <v>22999.8</v>
      </c>
      <c r="U15" s="162">
        <v>2480.1</v>
      </c>
      <c r="V15" s="162">
        <v>2677.5</v>
      </c>
      <c r="W15" s="162">
        <v>2554.0371533395328</v>
      </c>
      <c r="X15" s="161">
        <v>207519.2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</row>
    <row r="16" spans="2:53" ht="14.1" customHeight="1" x14ac:dyDescent="0.15">
      <c r="B16" s="160"/>
      <c r="C16" s="145">
        <v>9</v>
      </c>
      <c r="D16" s="161"/>
      <c r="E16" s="162">
        <v>2467.5</v>
      </c>
      <c r="F16" s="162">
        <v>2835</v>
      </c>
      <c r="G16" s="162">
        <v>2658.1758531998448</v>
      </c>
      <c r="H16" s="162">
        <v>26573.4</v>
      </c>
      <c r="I16" s="162">
        <v>2100</v>
      </c>
      <c r="J16" s="162">
        <v>2415</v>
      </c>
      <c r="K16" s="162">
        <v>2213.4485159481887</v>
      </c>
      <c r="L16" s="162">
        <v>23187.200000000001</v>
      </c>
      <c r="M16" s="162">
        <v>997.5</v>
      </c>
      <c r="N16" s="162">
        <v>1260</v>
      </c>
      <c r="O16" s="162">
        <v>1110.3648210248066</v>
      </c>
      <c r="P16" s="162">
        <v>22963.200000000001</v>
      </c>
      <c r="Q16" s="162">
        <v>2289</v>
      </c>
      <c r="R16" s="162">
        <v>2625</v>
      </c>
      <c r="S16" s="162">
        <v>2460.5188844255376</v>
      </c>
      <c r="T16" s="162">
        <v>25884.800000000003</v>
      </c>
      <c r="U16" s="162">
        <v>2478</v>
      </c>
      <c r="V16" s="162">
        <v>2646</v>
      </c>
      <c r="W16" s="162">
        <v>2553.2195560049763</v>
      </c>
      <c r="X16" s="161">
        <v>176995.8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</row>
    <row r="17" spans="2:53" ht="14.1" customHeight="1" x14ac:dyDescent="0.15">
      <c r="B17" s="160"/>
      <c r="C17" s="145">
        <v>10</v>
      </c>
      <c r="D17" s="161"/>
      <c r="E17" s="162">
        <v>2572.5</v>
      </c>
      <c r="F17" s="162">
        <v>2940</v>
      </c>
      <c r="G17" s="162">
        <v>2714.2566551973928</v>
      </c>
      <c r="H17" s="162">
        <v>37551.5</v>
      </c>
      <c r="I17" s="162">
        <v>1995</v>
      </c>
      <c r="J17" s="162">
        <v>2467.5</v>
      </c>
      <c r="K17" s="162">
        <v>2215.5110624047561</v>
      </c>
      <c r="L17" s="162">
        <v>33690.9</v>
      </c>
      <c r="M17" s="162">
        <v>945</v>
      </c>
      <c r="N17" s="162">
        <v>1365</v>
      </c>
      <c r="O17" s="162">
        <v>1155.5336155193281</v>
      </c>
      <c r="P17" s="162">
        <v>32518.399999999994</v>
      </c>
      <c r="Q17" s="162">
        <v>2415</v>
      </c>
      <c r="R17" s="162">
        <v>2782.5</v>
      </c>
      <c r="S17" s="162">
        <v>2542.7321065778519</v>
      </c>
      <c r="T17" s="162">
        <v>33373.800000000003</v>
      </c>
      <c r="U17" s="162">
        <v>2545.2000000000003</v>
      </c>
      <c r="V17" s="162">
        <v>2809.38</v>
      </c>
      <c r="W17" s="162">
        <v>2678.9522090858845</v>
      </c>
      <c r="X17" s="161">
        <v>249242.90000000002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</row>
    <row r="18" spans="2:53" ht="14.1" customHeight="1" x14ac:dyDescent="0.15">
      <c r="B18" s="160"/>
      <c r="C18" s="145">
        <v>11</v>
      </c>
      <c r="D18" s="161"/>
      <c r="E18" s="162">
        <v>2625</v>
      </c>
      <c r="F18" s="162">
        <v>3045</v>
      </c>
      <c r="G18" s="162">
        <v>2801.5678975409355</v>
      </c>
      <c r="H18" s="162">
        <v>25784.700000000004</v>
      </c>
      <c r="I18" s="162">
        <v>2100</v>
      </c>
      <c r="J18" s="162">
        <v>2520</v>
      </c>
      <c r="K18" s="162">
        <v>2353.3836888673418</v>
      </c>
      <c r="L18" s="162">
        <v>21682.699999999997</v>
      </c>
      <c r="M18" s="162">
        <v>1050</v>
      </c>
      <c r="N18" s="162">
        <v>1417.5</v>
      </c>
      <c r="O18" s="162">
        <v>1225.0930437198963</v>
      </c>
      <c r="P18" s="162">
        <v>25208.700000000004</v>
      </c>
      <c r="Q18" s="162">
        <v>2520</v>
      </c>
      <c r="R18" s="162">
        <v>2887.5</v>
      </c>
      <c r="S18" s="162">
        <v>2683.6738777085257</v>
      </c>
      <c r="T18" s="162">
        <v>32541.599999999999</v>
      </c>
      <c r="U18" s="162">
        <v>2634.8700000000003</v>
      </c>
      <c r="V18" s="162">
        <v>2971.5</v>
      </c>
      <c r="W18" s="162">
        <v>2771.1380845003564</v>
      </c>
      <c r="X18" s="161">
        <v>153113.29999999999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</row>
    <row r="19" spans="2:53" ht="14.1" customHeight="1" x14ac:dyDescent="0.15">
      <c r="B19" s="160"/>
      <c r="C19" s="145">
        <v>12</v>
      </c>
      <c r="D19" s="161"/>
      <c r="E19" s="162">
        <v>2625</v>
      </c>
      <c r="F19" s="162">
        <v>3097.5</v>
      </c>
      <c r="G19" s="162">
        <v>2846.8964180995213</v>
      </c>
      <c r="H19" s="162">
        <v>29052.5</v>
      </c>
      <c r="I19" s="162">
        <v>2100</v>
      </c>
      <c r="J19" s="162">
        <v>2625</v>
      </c>
      <c r="K19" s="162">
        <v>2394.4983378724774</v>
      </c>
      <c r="L19" s="162">
        <v>21721.7</v>
      </c>
      <c r="M19" s="162">
        <v>1155</v>
      </c>
      <c r="N19" s="162">
        <v>1470</v>
      </c>
      <c r="O19" s="162">
        <v>1297.5047314243513</v>
      </c>
      <c r="P19" s="162">
        <v>25598.300000000003</v>
      </c>
      <c r="Q19" s="162">
        <v>2499</v>
      </c>
      <c r="R19" s="162">
        <v>2919</v>
      </c>
      <c r="S19" s="162">
        <v>2734.8927324209535</v>
      </c>
      <c r="T19" s="162">
        <v>35712.300000000003</v>
      </c>
      <c r="U19" s="162">
        <v>2698.5</v>
      </c>
      <c r="V19" s="162">
        <v>3058.7550000000001</v>
      </c>
      <c r="W19" s="162">
        <v>2817.6241645789023</v>
      </c>
      <c r="X19" s="161">
        <v>183881.30000000002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</row>
    <row r="20" spans="2:53" ht="14.1" customHeight="1" x14ac:dyDescent="0.15">
      <c r="B20" s="160" t="s">
        <v>105</v>
      </c>
      <c r="C20" s="145">
        <v>1</v>
      </c>
      <c r="D20" s="161" t="s">
        <v>106</v>
      </c>
      <c r="E20" s="162">
        <v>2415</v>
      </c>
      <c r="F20" s="162">
        <v>2835</v>
      </c>
      <c r="G20" s="162">
        <v>2604.459574153117</v>
      </c>
      <c r="H20" s="162">
        <v>37222.700000000004</v>
      </c>
      <c r="I20" s="162">
        <v>1995</v>
      </c>
      <c r="J20" s="162">
        <v>2520</v>
      </c>
      <c r="K20" s="162">
        <v>2173.0728759331673</v>
      </c>
      <c r="L20" s="162">
        <v>32636.400000000001</v>
      </c>
      <c r="M20" s="162">
        <v>1029</v>
      </c>
      <c r="N20" s="162">
        <v>1365</v>
      </c>
      <c r="O20" s="162">
        <v>1158.1723288381743</v>
      </c>
      <c r="P20" s="162">
        <v>29777.5</v>
      </c>
      <c r="Q20" s="162">
        <v>2299.92</v>
      </c>
      <c r="R20" s="162">
        <v>2654.82</v>
      </c>
      <c r="S20" s="162">
        <v>2472.2134241245135</v>
      </c>
      <c r="T20" s="162">
        <v>56453.599999999991</v>
      </c>
      <c r="U20" s="162">
        <v>2310</v>
      </c>
      <c r="V20" s="162">
        <v>2753.1</v>
      </c>
      <c r="W20" s="162">
        <v>2542.1686347587292</v>
      </c>
      <c r="X20" s="161">
        <v>213439.80000000002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</row>
    <row r="21" spans="2:53" ht="14.1" customHeight="1" x14ac:dyDescent="0.15">
      <c r="B21" s="160"/>
      <c r="C21" s="145">
        <v>2</v>
      </c>
      <c r="D21" s="161"/>
      <c r="E21" s="162">
        <v>2415</v>
      </c>
      <c r="F21" s="162">
        <v>2864.4</v>
      </c>
      <c r="G21" s="162">
        <v>2641.8361816065194</v>
      </c>
      <c r="H21" s="162">
        <v>24689.599999999999</v>
      </c>
      <c r="I21" s="162">
        <v>1995</v>
      </c>
      <c r="J21" s="162">
        <v>2520</v>
      </c>
      <c r="K21" s="162">
        <v>2170.1090768671634</v>
      </c>
      <c r="L21" s="162">
        <v>20314.600000000002</v>
      </c>
      <c r="M21" s="162">
        <v>1050</v>
      </c>
      <c r="N21" s="162">
        <v>1417.5</v>
      </c>
      <c r="O21" s="162">
        <v>1228.7894869490895</v>
      </c>
      <c r="P21" s="162">
        <v>23057.699999999997</v>
      </c>
      <c r="Q21" s="162">
        <v>2310</v>
      </c>
      <c r="R21" s="162">
        <v>2554.65</v>
      </c>
      <c r="S21" s="162">
        <v>2439.600561272217</v>
      </c>
      <c r="T21" s="162">
        <v>36285.199999999997</v>
      </c>
      <c r="U21" s="162">
        <v>2276.61</v>
      </c>
      <c r="V21" s="162">
        <v>2626.05</v>
      </c>
      <c r="W21" s="162">
        <v>2507.9999751807668</v>
      </c>
      <c r="X21" s="161">
        <v>151469.20000000001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</row>
    <row r="22" spans="2:53" ht="14.1" customHeight="1" x14ac:dyDescent="0.15">
      <c r="B22" s="160"/>
      <c r="C22" s="145">
        <v>3</v>
      </c>
      <c r="D22" s="161"/>
      <c r="E22" s="162">
        <v>2520</v>
      </c>
      <c r="F22" s="162">
        <v>2835</v>
      </c>
      <c r="G22" s="162">
        <v>2672.4230043129246</v>
      </c>
      <c r="H22" s="162">
        <v>26666</v>
      </c>
      <c r="I22" s="162">
        <v>2100</v>
      </c>
      <c r="J22" s="162">
        <v>2467.5</v>
      </c>
      <c r="K22" s="162">
        <v>2237.8019146902448</v>
      </c>
      <c r="L22" s="162">
        <v>19328.5</v>
      </c>
      <c r="M22" s="162">
        <v>1102.5</v>
      </c>
      <c r="N22" s="162">
        <v>1417.5</v>
      </c>
      <c r="O22" s="162">
        <v>1242.3465108120176</v>
      </c>
      <c r="P22" s="162">
        <v>24340.5</v>
      </c>
      <c r="Q22" s="162">
        <v>2310</v>
      </c>
      <c r="R22" s="162">
        <v>2604</v>
      </c>
      <c r="S22" s="162">
        <v>2441.0271708042555</v>
      </c>
      <c r="T22" s="162">
        <v>31910.3</v>
      </c>
      <c r="U22" s="162">
        <v>2415</v>
      </c>
      <c r="V22" s="162">
        <v>2682.75</v>
      </c>
      <c r="W22" s="162">
        <v>2529.6601103361781</v>
      </c>
      <c r="X22" s="161">
        <v>150210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</row>
    <row r="23" spans="2:53" ht="14.1" customHeight="1" x14ac:dyDescent="0.15">
      <c r="B23" s="160"/>
      <c r="C23" s="145">
        <v>4</v>
      </c>
      <c r="D23" s="161"/>
      <c r="E23" s="162">
        <v>2700</v>
      </c>
      <c r="F23" s="162">
        <v>3024</v>
      </c>
      <c r="G23" s="162">
        <v>2828.0394088669941</v>
      </c>
      <c r="H23" s="162">
        <v>40049.1</v>
      </c>
      <c r="I23" s="162">
        <v>1944</v>
      </c>
      <c r="J23" s="162">
        <v>2538</v>
      </c>
      <c r="K23" s="162">
        <v>2281.4424029660941</v>
      </c>
      <c r="L23" s="162">
        <v>23592</v>
      </c>
      <c r="M23" s="162">
        <v>1080</v>
      </c>
      <c r="N23" s="162">
        <v>1350</v>
      </c>
      <c r="O23" s="162">
        <v>1242.240470460998</v>
      </c>
      <c r="P23" s="162">
        <v>25636.999999999996</v>
      </c>
      <c r="Q23" s="162">
        <v>2376</v>
      </c>
      <c r="R23" s="162">
        <v>2700</v>
      </c>
      <c r="S23" s="162">
        <v>2580.8877551020414</v>
      </c>
      <c r="T23" s="162">
        <v>31487.699999999997</v>
      </c>
      <c r="U23" s="162">
        <v>2584.44</v>
      </c>
      <c r="V23" s="162">
        <v>2862</v>
      </c>
      <c r="W23" s="162">
        <v>2717.2085542193272</v>
      </c>
      <c r="X23" s="161">
        <v>234870.3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</row>
    <row r="24" spans="2:53" ht="14.1" customHeight="1" x14ac:dyDescent="0.15">
      <c r="B24" s="160"/>
      <c r="C24" s="145">
        <v>5</v>
      </c>
      <c r="D24" s="161"/>
      <c r="E24" s="162">
        <v>2700</v>
      </c>
      <c r="F24" s="162">
        <v>3024</v>
      </c>
      <c r="G24" s="162">
        <v>2828.5382585751986</v>
      </c>
      <c r="H24" s="162">
        <v>32491.5</v>
      </c>
      <c r="I24" s="162">
        <v>2160</v>
      </c>
      <c r="J24" s="162">
        <v>2454.84</v>
      </c>
      <c r="K24" s="162">
        <v>2275.4826227580124</v>
      </c>
      <c r="L24" s="162">
        <v>20655.900000000001</v>
      </c>
      <c r="M24" s="162">
        <v>1080</v>
      </c>
      <c r="N24" s="162">
        <v>1296</v>
      </c>
      <c r="O24" s="162">
        <v>1244.7985600809207</v>
      </c>
      <c r="P24" s="162">
        <v>22602.199999999997</v>
      </c>
      <c r="Q24" s="162">
        <v>2376</v>
      </c>
      <c r="R24" s="162">
        <v>2700</v>
      </c>
      <c r="S24" s="162">
        <v>2559.8735078810259</v>
      </c>
      <c r="T24" s="162">
        <v>35227.300000000003</v>
      </c>
      <c r="U24" s="162">
        <v>2575.8000000000002</v>
      </c>
      <c r="V24" s="162">
        <v>2862</v>
      </c>
      <c r="W24" s="162">
        <v>2730.8503717106282</v>
      </c>
      <c r="X24" s="161">
        <v>194704.2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</row>
    <row r="25" spans="2:53" ht="14.1" customHeight="1" x14ac:dyDescent="0.15">
      <c r="B25" s="160"/>
      <c r="C25" s="145">
        <v>6</v>
      </c>
      <c r="D25" s="161"/>
      <c r="E25" s="162">
        <v>2700</v>
      </c>
      <c r="F25" s="162">
        <v>3024</v>
      </c>
      <c r="G25" s="162">
        <v>2814.4531051289955</v>
      </c>
      <c r="H25" s="162">
        <v>27555.100000000002</v>
      </c>
      <c r="I25" s="162">
        <v>2138.4</v>
      </c>
      <c r="J25" s="162">
        <v>2484</v>
      </c>
      <c r="K25" s="162">
        <v>2252.2030248780788</v>
      </c>
      <c r="L25" s="162">
        <v>17967.900000000001</v>
      </c>
      <c r="M25" s="162">
        <v>1080</v>
      </c>
      <c r="N25" s="162">
        <v>1296</v>
      </c>
      <c r="O25" s="162">
        <v>1218.0805811749838</v>
      </c>
      <c r="P25" s="162">
        <v>19481.900000000001</v>
      </c>
      <c r="Q25" s="162">
        <v>2376</v>
      </c>
      <c r="R25" s="162">
        <v>2700</v>
      </c>
      <c r="S25" s="162">
        <v>2593.7975838926172</v>
      </c>
      <c r="T25" s="162">
        <v>41069.1</v>
      </c>
      <c r="U25" s="162">
        <v>2499.12</v>
      </c>
      <c r="V25" s="162">
        <v>2783.16</v>
      </c>
      <c r="W25" s="162">
        <v>2633.20700799522</v>
      </c>
      <c r="X25" s="161">
        <v>180540.60000000003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</row>
    <row r="26" spans="2:53" ht="14.1" customHeight="1" x14ac:dyDescent="0.15">
      <c r="B26" s="151"/>
      <c r="C26" s="155">
        <v>7</v>
      </c>
      <c r="D26" s="167"/>
      <c r="E26" s="171">
        <v>2592</v>
      </c>
      <c r="F26" s="171">
        <v>3024</v>
      </c>
      <c r="G26" s="171">
        <v>2790.4253247692018</v>
      </c>
      <c r="H26" s="171">
        <v>34858.400000000001</v>
      </c>
      <c r="I26" s="171">
        <v>1944</v>
      </c>
      <c r="J26" s="171">
        <v>2484</v>
      </c>
      <c r="K26" s="171">
        <v>2205.6109638822704</v>
      </c>
      <c r="L26" s="171">
        <v>26496</v>
      </c>
      <c r="M26" s="171">
        <v>1090.8</v>
      </c>
      <c r="N26" s="171">
        <v>1350</v>
      </c>
      <c r="O26" s="171">
        <v>1266.8557712486888</v>
      </c>
      <c r="P26" s="171">
        <v>21506.9</v>
      </c>
      <c r="Q26" s="171">
        <v>2484</v>
      </c>
      <c r="R26" s="167">
        <v>2808</v>
      </c>
      <c r="S26" s="171">
        <v>2598.0171090151343</v>
      </c>
      <c r="T26" s="171">
        <v>51206.3</v>
      </c>
      <c r="U26" s="171">
        <v>2527.1999999999998</v>
      </c>
      <c r="V26" s="171">
        <v>2855.52</v>
      </c>
      <c r="W26" s="171">
        <v>2668.8412902713676</v>
      </c>
      <c r="X26" s="167">
        <v>250926.8</v>
      </c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</row>
    <row r="27" spans="2:53" ht="14.1" customHeight="1" x14ac:dyDescent="0.15">
      <c r="B27" s="197"/>
      <c r="C27" s="188"/>
      <c r="D27" s="218"/>
      <c r="E27" s="160"/>
      <c r="F27" s="162"/>
      <c r="G27" s="162"/>
      <c r="H27" s="161"/>
      <c r="I27" s="160"/>
      <c r="J27" s="162"/>
      <c r="K27" s="162"/>
      <c r="L27" s="161"/>
      <c r="M27" s="160"/>
      <c r="N27" s="162"/>
      <c r="O27" s="162"/>
      <c r="P27" s="161"/>
      <c r="Q27" s="160"/>
      <c r="R27" s="162"/>
      <c r="S27" s="162"/>
      <c r="T27" s="161"/>
      <c r="U27" s="160"/>
      <c r="V27" s="162"/>
      <c r="W27" s="162"/>
      <c r="X27" s="161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</row>
    <row r="28" spans="2:53" ht="14.1" customHeight="1" x14ac:dyDescent="0.15">
      <c r="B28" s="197"/>
      <c r="C28" s="188"/>
      <c r="D28" s="218"/>
      <c r="E28" s="160"/>
      <c r="F28" s="162"/>
      <c r="G28" s="162"/>
      <c r="H28" s="162"/>
      <c r="I28" s="160"/>
      <c r="J28" s="162"/>
      <c r="K28" s="162"/>
      <c r="L28" s="162"/>
      <c r="M28" s="160"/>
      <c r="N28" s="162"/>
      <c r="O28" s="162"/>
      <c r="P28" s="162"/>
      <c r="Q28" s="160"/>
      <c r="R28" s="162"/>
      <c r="S28" s="162"/>
      <c r="T28" s="162"/>
      <c r="U28" s="160"/>
      <c r="V28" s="162"/>
      <c r="W28" s="162"/>
      <c r="X28" s="162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</row>
    <row r="29" spans="2:53" ht="14.1" customHeight="1" x14ac:dyDescent="0.15">
      <c r="B29" s="194" t="s">
        <v>129</v>
      </c>
      <c r="C29" s="188"/>
      <c r="D29" s="218"/>
      <c r="E29" s="160"/>
      <c r="F29" s="162"/>
      <c r="G29" s="162"/>
      <c r="H29" s="161"/>
      <c r="I29" s="160"/>
      <c r="J29" s="162"/>
      <c r="K29" s="162"/>
      <c r="L29" s="161"/>
      <c r="M29" s="160"/>
      <c r="N29" s="162"/>
      <c r="O29" s="162"/>
      <c r="P29" s="161"/>
      <c r="Q29" s="160"/>
      <c r="R29" s="162"/>
      <c r="S29" s="162"/>
      <c r="T29" s="161"/>
      <c r="U29" s="160"/>
      <c r="V29" s="162"/>
      <c r="W29" s="162"/>
      <c r="X29" s="161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</row>
    <row r="30" spans="2:53" ht="14.1" customHeight="1" x14ac:dyDescent="0.15">
      <c r="B30" s="219">
        <v>41822</v>
      </c>
      <c r="C30" s="220"/>
      <c r="D30" s="221">
        <v>41828</v>
      </c>
      <c r="E30" s="242">
        <v>2700</v>
      </c>
      <c r="F30" s="242">
        <v>3024</v>
      </c>
      <c r="G30" s="243">
        <v>2785.4253534401505</v>
      </c>
      <c r="H30" s="245">
        <v>5687.2</v>
      </c>
      <c r="I30" s="242">
        <v>2106</v>
      </c>
      <c r="J30" s="242">
        <v>2484</v>
      </c>
      <c r="K30" s="242">
        <v>2276.7452436194899</v>
      </c>
      <c r="L30" s="242">
        <v>5431.8</v>
      </c>
      <c r="M30" s="242">
        <v>1112.4000000000001</v>
      </c>
      <c r="N30" s="242">
        <v>1296</v>
      </c>
      <c r="O30" s="242">
        <v>1195.2713656387666</v>
      </c>
      <c r="P30" s="243">
        <v>3314.7</v>
      </c>
      <c r="Q30" s="242">
        <v>2484</v>
      </c>
      <c r="R30" s="242">
        <v>2732.4</v>
      </c>
      <c r="S30" s="242">
        <v>2590.3434572711103</v>
      </c>
      <c r="T30" s="243">
        <v>8129.5</v>
      </c>
      <c r="U30" s="242">
        <v>2527.1999999999998</v>
      </c>
      <c r="V30" s="242">
        <v>2754</v>
      </c>
      <c r="W30" s="243">
        <v>2642.7014752591786</v>
      </c>
      <c r="X30" s="245">
        <v>45476.4</v>
      </c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</row>
    <row r="31" spans="2:53" ht="14.1" customHeight="1" x14ac:dyDescent="0.15">
      <c r="B31" s="219" t="s">
        <v>130</v>
      </c>
      <c r="C31" s="220"/>
      <c r="D31" s="221"/>
      <c r="E31" s="242"/>
      <c r="F31" s="243"/>
      <c r="G31" s="243"/>
      <c r="H31" s="245"/>
      <c r="I31" s="242"/>
      <c r="J31" s="243"/>
      <c r="K31" s="243"/>
      <c r="L31" s="245"/>
      <c r="M31" s="242"/>
      <c r="N31" s="243"/>
      <c r="O31" s="243"/>
      <c r="P31" s="245"/>
      <c r="Q31" s="242"/>
      <c r="R31" s="243"/>
      <c r="S31" s="243"/>
      <c r="T31" s="245"/>
      <c r="U31" s="242"/>
      <c r="V31" s="243"/>
      <c r="W31" s="243"/>
      <c r="X31" s="245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</row>
    <row r="32" spans="2:53" ht="14.1" customHeight="1" x14ac:dyDescent="0.15">
      <c r="B32" s="219">
        <v>41829</v>
      </c>
      <c r="C32" s="220"/>
      <c r="D32" s="221">
        <v>41835</v>
      </c>
      <c r="E32" s="242">
        <v>2700</v>
      </c>
      <c r="F32" s="242">
        <v>3024</v>
      </c>
      <c r="G32" s="242">
        <v>2778.5236021824862</v>
      </c>
      <c r="H32" s="243">
        <v>7742.6</v>
      </c>
      <c r="I32" s="242">
        <v>1944</v>
      </c>
      <c r="J32" s="242">
        <v>2376</v>
      </c>
      <c r="K32" s="242">
        <v>2160.1005319148931</v>
      </c>
      <c r="L32" s="243">
        <v>6442.9</v>
      </c>
      <c r="M32" s="242">
        <v>1123.2</v>
      </c>
      <c r="N32" s="242">
        <v>1296</v>
      </c>
      <c r="O32" s="242">
        <v>1189.5402985074627</v>
      </c>
      <c r="P32" s="243">
        <v>5514</v>
      </c>
      <c r="Q32" s="242">
        <v>2484</v>
      </c>
      <c r="R32" s="242">
        <v>2700</v>
      </c>
      <c r="S32" s="242">
        <v>2589.1590361445774</v>
      </c>
      <c r="T32" s="243">
        <v>7828.3</v>
      </c>
      <c r="U32" s="242">
        <v>2552.04</v>
      </c>
      <c r="V32" s="242">
        <v>2754</v>
      </c>
      <c r="W32" s="242">
        <v>2645.8552595836686</v>
      </c>
      <c r="X32" s="243">
        <v>49790.400000000001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2:53" ht="14.1" customHeight="1" x14ac:dyDescent="0.15">
      <c r="B33" s="219" t="s">
        <v>131</v>
      </c>
      <c r="C33" s="220"/>
      <c r="D33" s="221"/>
      <c r="E33" s="242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</row>
    <row r="34" spans="2:53" ht="14.1" customHeight="1" x14ac:dyDescent="0.15">
      <c r="B34" s="219">
        <v>41836</v>
      </c>
      <c r="C34" s="220"/>
      <c r="D34" s="221">
        <v>41842</v>
      </c>
      <c r="E34" s="242">
        <v>2592</v>
      </c>
      <c r="F34" s="243">
        <v>2862</v>
      </c>
      <c r="G34" s="243">
        <v>2710.5097978227063</v>
      </c>
      <c r="H34" s="245">
        <v>4953.2</v>
      </c>
      <c r="I34" s="242">
        <v>1944</v>
      </c>
      <c r="J34" s="243">
        <v>2376</v>
      </c>
      <c r="K34" s="243">
        <v>2196.8229950557275</v>
      </c>
      <c r="L34" s="245">
        <v>3220.4</v>
      </c>
      <c r="M34" s="242">
        <v>1090.8</v>
      </c>
      <c r="N34" s="243">
        <v>1296</v>
      </c>
      <c r="O34" s="243">
        <v>1192.7761418592154</v>
      </c>
      <c r="P34" s="245">
        <v>2837.8</v>
      </c>
      <c r="Q34" s="242">
        <v>2484</v>
      </c>
      <c r="R34" s="243">
        <v>2700</v>
      </c>
      <c r="S34" s="243">
        <v>2594.8549798324543</v>
      </c>
      <c r="T34" s="245">
        <v>17823.7</v>
      </c>
      <c r="U34" s="242">
        <v>2573.64</v>
      </c>
      <c r="V34" s="243">
        <v>2765.88</v>
      </c>
      <c r="W34" s="243">
        <v>2673.2831053901855</v>
      </c>
      <c r="X34" s="245">
        <v>40323.699999999997</v>
      </c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2:53" ht="14.1" customHeight="1" x14ac:dyDescent="0.15">
      <c r="B35" s="219" t="s">
        <v>132</v>
      </c>
      <c r="C35" s="220"/>
      <c r="D35" s="221"/>
      <c r="E35" s="242"/>
      <c r="F35" s="243"/>
      <c r="G35" s="243"/>
      <c r="H35" s="245"/>
      <c r="I35" s="242"/>
      <c r="J35" s="243"/>
      <c r="K35" s="243"/>
      <c r="L35" s="245"/>
      <c r="M35" s="242"/>
      <c r="N35" s="243"/>
      <c r="O35" s="243"/>
      <c r="P35" s="245"/>
      <c r="Q35" s="242"/>
      <c r="R35" s="243"/>
      <c r="S35" s="243"/>
      <c r="T35" s="245"/>
      <c r="U35" s="242"/>
      <c r="V35" s="243"/>
      <c r="W35" s="243"/>
      <c r="X35" s="245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</row>
    <row r="36" spans="2:53" ht="14.1" customHeight="1" x14ac:dyDescent="0.15">
      <c r="B36" s="219">
        <v>41843</v>
      </c>
      <c r="C36" s="220"/>
      <c r="D36" s="221">
        <v>41849</v>
      </c>
      <c r="E36" s="243">
        <v>2700</v>
      </c>
      <c r="F36" s="243">
        <v>2970</v>
      </c>
      <c r="G36" s="243">
        <v>2815.3161810365414</v>
      </c>
      <c r="H36" s="245">
        <v>10041.6</v>
      </c>
      <c r="I36" s="243">
        <v>1998</v>
      </c>
      <c r="J36" s="243">
        <v>2376</v>
      </c>
      <c r="K36" s="243">
        <v>2194.6530768007647</v>
      </c>
      <c r="L36" s="245">
        <v>5724.7</v>
      </c>
      <c r="M36" s="243">
        <v>1188</v>
      </c>
      <c r="N36" s="243">
        <v>1350</v>
      </c>
      <c r="O36" s="243">
        <v>1299.4246102449897</v>
      </c>
      <c r="P36" s="245">
        <v>5000.6000000000004</v>
      </c>
      <c r="Q36" s="243">
        <v>2484</v>
      </c>
      <c r="R36" s="243">
        <v>2808</v>
      </c>
      <c r="S36" s="243">
        <v>2623.0153463980123</v>
      </c>
      <c r="T36" s="245">
        <v>8815.7999999999993</v>
      </c>
      <c r="U36" s="243">
        <v>2581.1999999999998</v>
      </c>
      <c r="V36" s="243">
        <v>2804.76</v>
      </c>
      <c r="W36" s="243">
        <v>2682.188332090248</v>
      </c>
      <c r="X36" s="245">
        <v>74159.8</v>
      </c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</row>
    <row r="37" spans="2:53" s="136" customFormat="1" ht="14.1" customHeight="1" x14ac:dyDescent="0.15">
      <c r="B37" s="219" t="s">
        <v>133</v>
      </c>
      <c r="C37" s="220"/>
      <c r="D37" s="221"/>
      <c r="E37" s="242"/>
      <c r="F37" s="243"/>
      <c r="G37" s="243"/>
      <c r="H37" s="245"/>
      <c r="I37" s="242"/>
      <c r="J37" s="243"/>
      <c r="K37" s="243"/>
      <c r="L37" s="245"/>
      <c r="M37" s="242"/>
      <c r="N37" s="243"/>
      <c r="O37" s="243"/>
      <c r="P37" s="245"/>
      <c r="Q37" s="242"/>
      <c r="R37" s="243"/>
      <c r="S37" s="243"/>
      <c r="T37" s="245"/>
      <c r="U37" s="242"/>
      <c r="V37" s="243"/>
      <c r="W37" s="243"/>
      <c r="X37" s="245"/>
    </row>
    <row r="38" spans="2:53" s="136" customFormat="1" ht="14.1" customHeight="1" x14ac:dyDescent="0.15">
      <c r="B38" s="231">
        <v>41850</v>
      </c>
      <c r="C38" s="232"/>
      <c r="D38" s="233">
        <v>41856</v>
      </c>
      <c r="E38" s="246">
        <v>2700</v>
      </c>
      <c r="F38" s="246">
        <v>3024</v>
      </c>
      <c r="G38" s="246">
        <v>2808.7040389768576</v>
      </c>
      <c r="H38" s="254">
        <v>6433.8</v>
      </c>
      <c r="I38" s="246">
        <v>1998</v>
      </c>
      <c r="J38" s="246">
        <v>2376</v>
      </c>
      <c r="K38" s="246">
        <v>2262.944727272728</v>
      </c>
      <c r="L38" s="254">
        <v>5676.2</v>
      </c>
      <c r="M38" s="246">
        <v>1188</v>
      </c>
      <c r="N38" s="246">
        <v>1296</v>
      </c>
      <c r="O38" s="246">
        <v>1240.1491935483873</v>
      </c>
      <c r="P38" s="254">
        <v>4839.8</v>
      </c>
      <c r="Q38" s="246">
        <v>2484</v>
      </c>
      <c r="R38" s="246">
        <v>2700</v>
      </c>
      <c r="S38" s="246">
        <v>2594.0577226606538</v>
      </c>
      <c r="T38" s="254">
        <v>8609</v>
      </c>
      <c r="U38" s="246">
        <v>2560.6799999999998</v>
      </c>
      <c r="V38" s="246">
        <v>2855.52</v>
      </c>
      <c r="W38" s="246">
        <v>2694.4218546036691</v>
      </c>
      <c r="X38" s="254">
        <v>41176.5</v>
      </c>
    </row>
    <row r="39" spans="2:53" x14ac:dyDescent="0.15"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</row>
    <row r="40" spans="2:53" x14ac:dyDescent="0.15">
      <c r="X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</row>
    <row r="41" spans="2:53" x14ac:dyDescent="0.15">
      <c r="X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</row>
    <row r="42" spans="2:53" x14ac:dyDescent="0.15"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</row>
    <row r="43" spans="2:53" ht="13.5" x14ac:dyDescent="0.15">
      <c r="E43" s="184"/>
      <c r="F43" s="185"/>
      <c r="G43" s="185"/>
      <c r="H43" s="185"/>
      <c r="I43" s="185"/>
      <c r="J43" s="185"/>
      <c r="X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</row>
    <row r="44" spans="2:53" ht="13.5" x14ac:dyDescent="0.15">
      <c r="E44" s="184"/>
      <c r="F44" s="184"/>
      <c r="G44" s="184"/>
      <c r="H44" s="184"/>
      <c r="I44" s="184"/>
      <c r="J44" s="184"/>
      <c r="X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</row>
    <row r="45" spans="2:53" ht="13.5" x14ac:dyDescent="0.15">
      <c r="E45" s="184"/>
      <c r="F45" s="184"/>
      <c r="G45" s="184"/>
      <c r="H45" s="184"/>
      <c r="I45" s="184"/>
      <c r="J45" s="184"/>
      <c r="X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</row>
    <row r="46" spans="2:53" ht="13.5" x14ac:dyDescent="0.15">
      <c r="E46" s="184"/>
      <c r="F46" s="184"/>
      <c r="G46" s="184"/>
      <c r="H46" s="184"/>
      <c r="I46" s="184"/>
      <c r="J46" s="184"/>
      <c r="X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x14ac:dyDescent="0.15">
      <c r="X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16384" width="7.5" style="137"/>
  </cols>
  <sheetData>
    <row r="1" spans="2:44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</row>
    <row r="2" spans="2:44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</row>
    <row r="3" spans="2:44" x14ac:dyDescent="0.15">
      <c r="B3" s="137" t="s">
        <v>135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</row>
    <row r="4" spans="2:44" ht="11.25" customHeight="1" x14ac:dyDescent="0.15">
      <c r="T4" s="139" t="s">
        <v>148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  <c r="AQ4" s="136"/>
      <c r="AR4" s="136"/>
    </row>
    <row r="5" spans="2:44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</row>
    <row r="6" spans="2:44" ht="13.5" customHeight="1" x14ac:dyDescent="0.15">
      <c r="B6" s="190"/>
      <c r="C6" s="191" t="s">
        <v>91</v>
      </c>
      <c r="D6" s="192"/>
      <c r="E6" s="786" t="s">
        <v>149</v>
      </c>
      <c r="F6" s="787"/>
      <c r="G6" s="787"/>
      <c r="H6" s="788"/>
      <c r="I6" s="786" t="s">
        <v>150</v>
      </c>
      <c r="J6" s="787"/>
      <c r="K6" s="787"/>
      <c r="L6" s="788"/>
      <c r="M6" s="786" t="s">
        <v>151</v>
      </c>
      <c r="N6" s="787"/>
      <c r="O6" s="787"/>
      <c r="P6" s="788"/>
      <c r="Q6" s="786" t="s">
        <v>152</v>
      </c>
      <c r="R6" s="787"/>
      <c r="S6" s="787"/>
      <c r="T6" s="788"/>
      <c r="V6" s="136"/>
      <c r="W6" s="183"/>
      <c r="X6" s="193"/>
      <c r="Y6" s="193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136"/>
      <c r="AQ6" s="136"/>
      <c r="AR6" s="136"/>
    </row>
    <row r="7" spans="2:44" x14ac:dyDescent="0.15">
      <c r="B7" s="194" t="s">
        <v>97</v>
      </c>
      <c r="C7" s="195"/>
      <c r="D7" s="196"/>
      <c r="E7" s="173" t="s">
        <v>98</v>
      </c>
      <c r="F7" s="150" t="s">
        <v>99</v>
      </c>
      <c r="G7" s="156" t="s">
        <v>100</v>
      </c>
      <c r="H7" s="150" t="s">
        <v>101</v>
      </c>
      <c r="I7" s="173" t="s">
        <v>98</v>
      </c>
      <c r="J7" s="150" t="s">
        <v>99</v>
      </c>
      <c r="K7" s="156" t="s">
        <v>100</v>
      </c>
      <c r="L7" s="150" t="s">
        <v>101</v>
      </c>
      <c r="M7" s="173" t="s">
        <v>98</v>
      </c>
      <c r="N7" s="150" t="s">
        <v>99</v>
      </c>
      <c r="O7" s="156" t="s">
        <v>100</v>
      </c>
      <c r="P7" s="150" t="s">
        <v>101</v>
      </c>
      <c r="Q7" s="173" t="s">
        <v>98</v>
      </c>
      <c r="R7" s="150" t="s">
        <v>99</v>
      </c>
      <c r="S7" s="156" t="s">
        <v>100</v>
      </c>
      <c r="T7" s="150" t="s">
        <v>101</v>
      </c>
      <c r="V7" s="136"/>
      <c r="W7" s="195"/>
      <c r="X7" s="195"/>
      <c r="Y7" s="19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  <c r="AQ7" s="136"/>
      <c r="AR7" s="136"/>
    </row>
    <row r="8" spans="2:44" x14ac:dyDescent="0.15">
      <c r="B8" s="202"/>
      <c r="C8" s="189"/>
      <c r="D8" s="189"/>
      <c r="E8" s="153"/>
      <c r="F8" s="154"/>
      <c r="G8" s="155" t="s">
        <v>102</v>
      </c>
      <c r="H8" s="154"/>
      <c r="I8" s="153"/>
      <c r="J8" s="154"/>
      <c r="K8" s="155" t="s">
        <v>102</v>
      </c>
      <c r="L8" s="154"/>
      <c r="M8" s="153"/>
      <c r="N8" s="154"/>
      <c r="O8" s="155" t="s">
        <v>102</v>
      </c>
      <c r="P8" s="154"/>
      <c r="Q8" s="153"/>
      <c r="R8" s="154"/>
      <c r="S8" s="155" t="s">
        <v>102</v>
      </c>
      <c r="T8" s="154"/>
      <c r="V8" s="136"/>
      <c r="W8" s="183"/>
      <c r="X8" s="183"/>
      <c r="Y8" s="183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36"/>
      <c r="AQ8" s="136"/>
      <c r="AR8" s="136"/>
    </row>
    <row r="9" spans="2:44" ht="12.95" customHeight="1" x14ac:dyDescent="0.15">
      <c r="B9" s="141" t="s">
        <v>103</v>
      </c>
      <c r="C9" s="156">
        <v>21</v>
      </c>
      <c r="D9" s="157" t="s">
        <v>104</v>
      </c>
      <c r="E9" s="159">
        <v>2940</v>
      </c>
      <c r="F9" s="158">
        <v>4725</v>
      </c>
      <c r="G9" s="159">
        <v>3985</v>
      </c>
      <c r="H9" s="158">
        <v>187762</v>
      </c>
      <c r="I9" s="141">
        <v>4620</v>
      </c>
      <c r="J9" s="158">
        <v>6615</v>
      </c>
      <c r="K9" s="159">
        <v>5205</v>
      </c>
      <c r="L9" s="158">
        <v>337602</v>
      </c>
      <c r="M9" s="173" t="s">
        <v>153</v>
      </c>
      <c r="N9" s="150" t="s">
        <v>153</v>
      </c>
      <c r="O9" s="156" t="s">
        <v>153</v>
      </c>
      <c r="P9" s="150" t="s">
        <v>153</v>
      </c>
      <c r="Q9" s="173" t="s">
        <v>153</v>
      </c>
      <c r="R9" s="150" t="s">
        <v>153</v>
      </c>
      <c r="S9" s="156" t="s">
        <v>153</v>
      </c>
      <c r="T9" s="150" t="s">
        <v>153</v>
      </c>
      <c r="V9" s="136"/>
      <c r="W9" s="136"/>
      <c r="X9" s="145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</row>
    <row r="10" spans="2:44" ht="12.95" customHeight="1" x14ac:dyDescent="0.15">
      <c r="B10" s="160"/>
      <c r="C10" s="145">
        <v>22</v>
      </c>
      <c r="D10" s="161"/>
      <c r="E10" s="162">
        <v>3360</v>
      </c>
      <c r="F10" s="162">
        <v>4725</v>
      </c>
      <c r="G10" s="162">
        <v>3925</v>
      </c>
      <c r="H10" s="162">
        <v>187459</v>
      </c>
      <c r="I10" s="162">
        <v>4515</v>
      </c>
      <c r="J10" s="162">
        <v>5933</v>
      </c>
      <c r="K10" s="162">
        <v>5058</v>
      </c>
      <c r="L10" s="162">
        <v>346402</v>
      </c>
      <c r="M10" s="255" t="s">
        <v>153</v>
      </c>
      <c r="N10" s="255" t="s">
        <v>153</v>
      </c>
      <c r="O10" s="255" t="s">
        <v>153</v>
      </c>
      <c r="P10" s="255" t="s">
        <v>153</v>
      </c>
      <c r="Q10" s="255" t="s">
        <v>153</v>
      </c>
      <c r="R10" s="255" t="s">
        <v>153</v>
      </c>
      <c r="S10" s="255" t="s">
        <v>153</v>
      </c>
      <c r="T10" s="256" t="s">
        <v>153</v>
      </c>
      <c r="V10" s="136"/>
      <c r="W10" s="136"/>
      <c r="X10" s="145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</row>
    <row r="11" spans="2:44" ht="12.95" customHeight="1" x14ac:dyDescent="0.15">
      <c r="B11" s="160"/>
      <c r="C11" s="145">
        <v>23</v>
      </c>
      <c r="D11" s="161"/>
      <c r="E11" s="163">
        <v>3150</v>
      </c>
      <c r="F11" s="163">
        <v>5040</v>
      </c>
      <c r="G11" s="163">
        <v>3993.2817146993016</v>
      </c>
      <c r="H11" s="163">
        <v>94830.6</v>
      </c>
      <c r="I11" s="163">
        <v>4200</v>
      </c>
      <c r="J11" s="163">
        <v>6300</v>
      </c>
      <c r="K11" s="163">
        <v>5037.2732737440519</v>
      </c>
      <c r="L11" s="163">
        <v>199063.6</v>
      </c>
      <c r="M11" s="255" t="s">
        <v>153</v>
      </c>
      <c r="N11" s="255" t="s">
        <v>153</v>
      </c>
      <c r="O11" s="255" t="s">
        <v>153</v>
      </c>
      <c r="P11" s="255" t="s">
        <v>153</v>
      </c>
      <c r="Q11" s="255" t="s">
        <v>153</v>
      </c>
      <c r="R11" s="255" t="s">
        <v>153</v>
      </c>
      <c r="S11" s="255" t="s">
        <v>153</v>
      </c>
      <c r="T11" s="256" t="s">
        <v>153</v>
      </c>
      <c r="V11" s="136"/>
      <c r="W11" s="136"/>
      <c r="X11" s="145"/>
      <c r="Y11" s="136"/>
      <c r="Z11" s="136"/>
      <c r="AA11" s="136"/>
      <c r="AB11" s="136"/>
      <c r="AC11" s="136"/>
      <c r="AD11" s="136"/>
      <c r="AE11" s="136"/>
      <c r="AF11" s="136"/>
      <c r="AG11" s="136"/>
      <c r="AH11" s="145"/>
      <c r="AI11" s="145"/>
      <c r="AJ11" s="145"/>
      <c r="AK11" s="145"/>
      <c r="AL11" s="145"/>
      <c r="AM11" s="145"/>
      <c r="AN11" s="145"/>
      <c r="AO11" s="145"/>
      <c r="AP11" s="136"/>
      <c r="AQ11" s="136"/>
      <c r="AR11" s="136"/>
    </row>
    <row r="12" spans="2:44" ht="12.95" customHeight="1" x14ac:dyDescent="0.15">
      <c r="B12" s="160"/>
      <c r="C12" s="145">
        <v>24</v>
      </c>
      <c r="D12" s="161"/>
      <c r="E12" s="163">
        <v>3150</v>
      </c>
      <c r="F12" s="163">
        <v>5250</v>
      </c>
      <c r="G12" s="253">
        <v>4335.7043062289586</v>
      </c>
      <c r="H12" s="163">
        <v>180622.9</v>
      </c>
      <c r="I12" s="163">
        <v>4200</v>
      </c>
      <c r="J12" s="163">
        <v>6615</v>
      </c>
      <c r="K12" s="253">
        <v>5038.8962578641385</v>
      </c>
      <c r="L12" s="163">
        <v>327716.7</v>
      </c>
      <c r="M12" s="255" t="s">
        <v>153</v>
      </c>
      <c r="N12" s="255" t="s">
        <v>153</v>
      </c>
      <c r="O12" s="255" t="s">
        <v>153</v>
      </c>
      <c r="P12" s="255" t="s">
        <v>153</v>
      </c>
      <c r="Q12" s="255" t="s">
        <v>153</v>
      </c>
      <c r="R12" s="255" t="s">
        <v>153</v>
      </c>
      <c r="S12" s="255" t="s">
        <v>153</v>
      </c>
      <c r="T12" s="256" t="s">
        <v>153</v>
      </c>
      <c r="V12" s="136"/>
      <c r="W12" s="136"/>
      <c r="X12" s="145"/>
      <c r="Y12" s="136"/>
      <c r="Z12" s="136"/>
      <c r="AA12" s="136"/>
      <c r="AB12" s="136"/>
      <c r="AC12" s="136"/>
      <c r="AD12" s="136"/>
      <c r="AE12" s="136"/>
      <c r="AF12" s="136"/>
      <c r="AG12" s="136"/>
      <c r="AH12" s="145"/>
      <c r="AI12" s="145"/>
      <c r="AJ12" s="145"/>
      <c r="AK12" s="145"/>
      <c r="AL12" s="145"/>
      <c r="AM12" s="145"/>
      <c r="AN12" s="145"/>
      <c r="AO12" s="145"/>
      <c r="AP12" s="136"/>
      <c r="AQ12" s="136"/>
      <c r="AR12" s="136"/>
    </row>
    <row r="13" spans="2:44" ht="12.95" customHeight="1" x14ac:dyDescent="0.15">
      <c r="B13" s="151"/>
      <c r="C13" s="155">
        <v>25</v>
      </c>
      <c r="D13" s="167"/>
      <c r="E13" s="257">
        <v>4147.5</v>
      </c>
      <c r="F13" s="257">
        <v>5250</v>
      </c>
      <c r="G13" s="258">
        <v>4705.2977156926445</v>
      </c>
      <c r="H13" s="257">
        <v>185191.7</v>
      </c>
      <c r="I13" s="257">
        <v>5040</v>
      </c>
      <c r="J13" s="257">
        <v>6720</v>
      </c>
      <c r="K13" s="258">
        <v>5828.3418094970511</v>
      </c>
      <c r="L13" s="257">
        <v>347023.10000000003</v>
      </c>
      <c r="M13" s="154" t="s">
        <v>153</v>
      </c>
      <c r="N13" s="154" t="s">
        <v>153</v>
      </c>
      <c r="O13" s="154" t="s">
        <v>153</v>
      </c>
      <c r="P13" s="154" t="s">
        <v>153</v>
      </c>
      <c r="Q13" s="154" t="s">
        <v>153</v>
      </c>
      <c r="R13" s="154" t="s">
        <v>153</v>
      </c>
      <c r="S13" s="154" t="s">
        <v>153</v>
      </c>
      <c r="T13" s="172" t="s">
        <v>153</v>
      </c>
      <c r="V13" s="136"/>
      <c r="W13" s="136"/>
      <c r="X13" s="145"/>
      <c r="Y13" s="136"/>
      <c r="Z13" s="170"/>
      <c r="AA13" s="170"/>
      <c r="AB13" s="170"/>
      <c r="AC13" s="170"/>
      <c r="AD13" s="170"/>
      <c r="AE13" s="170"/>
      <c r="AF13" s="170"/>
      <c r="AG13" s="170"/>
      <c r="AH13" s="145"/>
      <c r="AI13" s="145"/>
      <c r="AJ13" s="145"/>
      <c r="AK13" s="145"/>
      <c r="AL13" s="145"/>
      <c r="AM13" s="145"/>
      <c r="AN13" s="145"/>
      <c r="AO13" s="145"/>
      <c r="AP13" s="136"/>
      <c r="AQ13" s="136"/>
      <c r="AR13" s="136"/>
    </row>
    <row r="14" spans="2:44" ht="12.95" customHeight="1" x14ac:dyDescent="0.15">
      <c r="B14" s="160"/>
      <c r="C14" s="145">
        <v>7</v>
      </c>
      <c r="D14" s="161"/>
      <c r="E14" s="162">
        <v>4410</v>
      </c>
      <c r="F14" s="162">
        <v>5040</v>
      </c>
      <c r="G14" s="162">
        <v>4730.2985884546215</v>
      </c>
      <c r="H14" s="162">
        <v>16351.9</v>
      </c>
      <c r="I14" s="180">
        <v>5565</v>
      </c>
      <c r="J14" s="180">
        <v>6300</v>
      </c>
      <c r="K14" s="180">
        <v>5984.6713717199309</v>
      </c>
      <c r="L14" s="162">
        <v>36962.9</v>
      </c>
      <c r="M14" s="229"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59">
        <v>0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260"/>
      <c r="AI14" s="260"/>
      <c r="AJ14" s="260"/>
      <c r="AK14" s="260"/>
      <c r="AL14" s="260"/>
      <c r="AM14" s="260"/>
      <c r="AN14" s="260"/>
      <c r="AO14" s="260"/>
      <c r="AP14" s="136"/>
      <c r="AQ14" s="136"/>
      <c r="AR14" s="136"/>
    </row>
    <row r="15" spans="2:44" ht="12.95" customHeight="1" x14ac:dyDescent="0.15">
      <c r="B15" s="160"/>
      <c r="C15" s="145">
        <v>8</v>
      </c>
      <c r="D15" s="161"/>
      <c r="E15" s="162">
        <v>4200</v>
      </c>
      <c r="F15" s="162">
        <v>5040</v>
      </c>
      <c r="G15" s="162">
        <v>4620.3020866266224</v>
      </c>
      <c r="H15" s="162">
        <v>13625.4</v>
      </c>
      <c r="I15" s="180">
        <v>5250</v>
      </c>
      <c r="J15" s="180">
        <v>6300</v>
      </c>
      <c r="K15" s="180">
        <v>5774.6739341506018</v>
      </c>
      <c r="L15" s="162">
        <v>29302.7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59">
        <v>0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260"/>
      <c r="AI15" s="260"/>
      <c r="AJ15" s="260"/>
      <c r="AK15" s="260"/>
      <c r="AL15" s="260"/>
      <c r="AM15" s="260"/>
      <c r="AN15" s="260"/>
      <c r="AO15" s="260"/>
      <c r="AP15" s="136"/>
      <c r="AQ15" s="136"/>
      <c r="AR15" s="136"/>
    </row>
    <row r="16" spans="2:44" ht="12.95" customHeight="1" x14ac:dyDescent="0.15">
      <c r="B16" s="160"/>
      <c r="C16" s="145">
        <v>9</v>
      </c>
      <c r="D16" s="161"/>
      <c r="E16" s="162">
        <v>4147.5</v>
      </c>
      <c r="F16" s="162">
        <v>4987.5</v>
      </c>
      <c r="G16" s="162">
        <v>4541.0010851871975</v>
      </c>
      <c r="H16" s="162">
        <v>14790.2</v>
      </c>
      <c r="I16" s="180">
        <v>5250</v>
      </c>
      <c r="J16" s="180">
        <v>6300</v>
      </c>
      <c r="K16" s="180">
        <v>5753.836267747387</v>
      </c>
      <c r="L16" s="162">
        <v>27520.400000000001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59">
        <v>0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260"/>
      <c r="AI16" s="260"/>
      <c r="AJ16" s="260"/>
      <c r="AK16" s="260"/>
      <c r="AL16" s="260"/>
      <c r="AM16" s="260"/>
      <c r="AN16" s="260"/>
      <c r="AO16" s="260"/>
      <c r="AP16" s="136"/>
      <c r="AQ16" s="136"/>
      <c r="AR16" s="136"/>
    </row>
    <row r="17" spans="2:44" ht="12.95" customHeight="1" x14ac:dyDescent="0.15">
      <c r="B17" s="160"/>
      <c r="C17" s="145">
        <v>10</v>
      </c>
      <c r="D17" s="161"/>
      <c r="E17" s="162">
        <v>4410</v>
      </c>
      <c r="F17" s="162">
        <v>5250</v>
      </c>
      <c r="G17" s="162">
        <v>4809.3713211376826</v>
      </c>
      <c r="H17" s="162">
        <v>14191.2</v>
      </c>
      <c r="I17" s="180">
        <v>5565</v>
      </c>
      <c r="J17" s="180">
        <v>6300</v>
      </c>
      <c r="K17" s="180">
        <v>5932.0489331886811</v>
      </c>
      <c r="L17" s="162">
        <v>29091.200000000001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59">
        <v>0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260"/>
      <c r="AI17" s="260"/>
      <c r="AJ17" s="260"/>
      <c r="AK17" s="260"/>
      <c r="AL17" s="260"/>
      <c r="AM17" s="260"/>
      <c r="AN17" s="260"/>
      <c r="AO17" s="260"/>
      <c r="AP17" s="136"/>
      <c r="AQ17" s="136"/>
      <c r="AR17" s="136"/>
    </row>
    <row r="18" spans="2:44" ht="12.95" customHeight="1" x14ac:dyDescent="0.15">
      <c r="B18" s="160"/>
      <c r="C18" s="145">
        <v>11</v>
      </c>
      <c r="D18" s="161"/>
      <c r="E18" s="162">
        <v>4725</v>
      </c>
      <c r="F18" s="162">
        <v>5250</v>
      </c>
      <c r="G18" s="162">
        <v>4955.8584361993535</v>
      </c>
      <c r="H18" s="162">
        <v>13690.8</v>
      </c>
      <c r="I18" s="180">
        <v>5565</v>
      </c>
      <c r="J18" s="180">
        <v>6300</v>
      </c>
      <c r="K18" s="180">
        <v>5932.9547930914623</v>
      </c>
      <c r="L18" s="162">
        <v>23700.799999999999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59">
        <v>0</v>
      </c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260"/>
      <c r="AI18" s="260"/>
      <c r="AJ18" s="260"/>
      <c r="AK18" s="260"/>
      <c r="AL18" s="260"/>
      <c r="AM18" s="260"/>
      <c r="AN18" s="260"/>
      <c r="AO18" s="260"/>
      <c r="AP18" s="136"/>
      <c r="AQ18" s="136"/>
      <c r="AR18" s="136"/>
    </row>
    <row r="19" spans="2:44" ht="12.95" customHeight="1" x14ac:dyDescent="0.15">
      <c r="B19" s="160"/>
      <c r="C19" s="145">
        <v>12</v>
      </c>
      <c r="D19" s="161"/>
      <c r="E19" s="162">
        <v>4567.5</v>
      </c>
      <c r="F19" s="162">
        <v>5250</v>
      </c>
      <c r="G19" s="162">
        <v>4887.3283346658327</v>
      </c>
      <c r="H19" s="162">
        <v>20194.599999999999</v>
      </c>
      <c r="I19" s="180">
        <v>5565</v>
      </c>
      <c r="J19" s="261">
        <v>6300</v>
      </c>
      <c r="K19" s="180">
        <v>6000.7304505804586</v>
      </c>
      <c r="L19" s="162">
        <v>36569.699999999997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59">
        <v>0</v>
      </c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260"/>
      <c r="AI19" s="260"/>
      <c r="AJ19" s="260"/>
      <c r="AK19" s="260"/>
      <c r="AL19" s="260"/>
      <c r="AM19" s="260"/>
      <c r="AN19" s="260"/>
      <c r="AO19" s="260"/>
      <c r="AP19" s="136"/>
      <c r="AQ19" s="136"/>
      <c r="AR19" s="136"/>
    </row>
    <row r="20" spans="2:44" ht="12.95" customHeight="1" x14ac:dyDescent="0.15">
      <c r="B20" s="160" t="s">
        <v>105</v>
      </c>
      <c r="C20" s="145">
        <v>1</v>
      </c>
      <c r="D20" s="161" t="s">
        <v>106</v>
      </c>
      <c r="E20" s="162">
        <v>4515</v>
      </c>
      <c r="F20" s="162">
        <v>5460</v>
      </c>
      <c r="G20" s="162">
        <v>4987.0828714850313</v>
      </c>
      <c r="H20" s="162">
        <v>17050.099999999999</v>
      </c>
      <c r="I20" s="180">
        <v>5460</v>
      </c>
      <c r="J20" s="180">
        <v>6300</v>
      </c>
      <c r="K20" s="180">
        <v>5827.4000719230462</v>
      </c>
      <c r="L20" s="162">
        <v>26953.200000000001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59">
        <v>0</v>
      </c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260"/>
      <c r="AI20" s="260"/>
      <c r="AJ20" s="260"/>
      <c r="AK20" s="260"/>
      <c r="AL20" s="260"/>
      <c r="AM20" s="260"/>
      <c r="AN20" s="260"/>
      <c r="AO20" s="260"/>
      <c r="AP20" s="136"/>
      <c r="AQ20" s="136"/>
      <c r="AR20" s="136"/>
    </row>
    <row r="21" spans="2:44" ht="12.95" customHeight="1" x14ac:dyDescent="0.15">
      <c r="B21" s="160"/>
      <c r="C21" s="145">
        <v>2</v>
      </c>
      <c r="D21" s="161"/>
      <c r="E21" s="162">
        <v>4515</v>
      </c>
      <c r="F21" s="162">
        <v>5460</v>
      </c>
      <c r="G21" s="162">
        <v>4945.2434954365908</v>
      </c>
      <c r="H21" s="162">
        <v>10992.3</v>
      </c>
      <c r="I21" s="180">
        <v>5250</v>
      </c>
      <c r="J21" s="180">
        <v>6300</v>
      </c>
      <c r="K21" s="180">
        <v>5775.1142105263143</v>
      </c>
      <c r="L21" s="162">
        <v>22686.3</v>
      </c>
      <c r="M21" s="229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259">
        <v>0</v>
      </c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260"/>
      <c r="AI21" s="260"/>
      <c r="AJ21" s="260"/>
      <c r="AK21" s="260"/>
      <c r="AL21" s="260"/>
      <c r="AM21" s="260"/>
      <c r="AN21" s="260"/>
      <c r="AO21" s="260"/>
      <c r="AP21" s="136"/>
      <c r="AQ21" s="136"/>
      <c r="AR21" s="136"/>
    </row>
    <row r="22" spans="2:44" ht="12.95" customHeight="1" x14ac:dyDescent="0.15">
      <c r="B22" s="160"/>
      <c r="C22" s="145">
        <v>3</v>
      </c>
      <c r="D22" s="161"/>
      <c r="E22" s="162">
        <v>4620</v>
      </c>
      <c r="F22" s="162">
        <v>5040</v>
      </c>
      <c r="G22" s="162">
        <v>4840.3643018018029</v>
      </c>
      <c r="H22" s="162">
        <v>13539.3</v>
      </c>
      <c r="I22" s="180">
        <v>5250</v>
      </c>
      <c r="J22" s="180">
        <v>6300</v>
      </c>
      <c r="K22" s="180">
        <v>5775.0108660032101</v>
      </c>
      <c r="L22" s="162">
        <v>27141.599999999999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59">
        <v>0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260"/>
      <c r="AI22" s="260"/>
      <c r="AJ22" s="260"/>
      <c r="AK22" s="260"/>
      <c r="AL22" s="260"/>
      <c r="AM22" s="260"/>
      <c r="AN22" s="260"/>
      <c r="AO22" s="260"/>
      <c r="AP22" s="136"/>
      <c r="AQ22" s="136"/>
      <c r="AR22" s="136"/>
    </row>
    <row r="23" spans="2:44" ht="12.95" customHeight="1" x14ac:dyDescent="0.15">
      <c r="B23" s="160"/>
      <c r="C23" s="145">
        <v>4</v>
      </c>
      <c r="D23" s="161"/>
      <c r="E23" s="162">
        <v>4320</v>
      </c>
      <c r="F23" s="162">
        <v>4968</v>
      </c>
      <c r="G23" s="162">
        <v>4670.5914714223645</v>
      </c>
      <c r="H23" s="162">
        <v>14254.9</v>
      </c>
      <c r="I23" s="180">
        <v>5400</v>
      </c>
      <c r="J23" s="180">
        <v>6480</v>
      </c>
      <c r="K23" s="180">
        <v>5923.7075954198463</v>
      </c>
      <c r="L23" s="162">
        <v>30915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59">
        <v>0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260"/>
      <c r="AI23" s="260"/>
      <c r="AJ23" s="260"/>
      <c r="AK23" s="260"/>
      <c r="AL23" s="260"/>
      <c r="AM23" s="260"/>
      <c r="AN23" s="260"/>
      <c r="AO23" s="260"/>
      <c r="AP23" s="136"/>
      <c r="AQ23" s="136"/>
      <c r="AR23" s="136"/>
    </row>
    <row r="24" spans="2:44" ht="12.95" customHeight="1" x14ac:dyDescent="0.15">
      <c r="B24" s="160"/>
      <c r="C24" s="145">
        <v>5</v>
      </c>
      <c r="D24" s="161"/>
      <c r="E24" s="162">
        <v>4644</v>
      </c>
      <c r="F24" s="162">
        <v>5400</v>
      </c>
      <c r="G24" s="162">
        <v>5000.3165908150586</v>
      </c>
      <c r="H24" s="162">
        <v>12980</v>
      </c>
      <c r="I24" s="180">
        <v>5724</v>
      </c>
      <c r="J24" s="180">
        <v>6480</v>
      </c>
      <c r="K24" s="180">
        <v>6090.8326931076517</v>
      </c>
      <c r="L24" s="162">
        <v>30664.7</v>
      </c>
      <c r="M24" s="229">
        <v>0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0</v>
      </c>
      <c r="T24" s="259">
        <v>0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260"/>
      <c r="AI24" s="260"/>
      <c r="AJ24" s="260"/>
      <c r="AK24" s="260"/>
      <c r="AL24" s="260"/>
      <c r="AM24" s="260"/>
      <c r="AN24" s="260"/>
      <c r="AO24" s="260"/>
      <c r="AP24" s="136"/>
      <c r="AQ24" s="136"/>
      <c r="AR24" s="136"/>
    </row>
    <row r="25" spans="2:44" ht="12.95" customHeight="1" x14ac:dyDescent="0.15">
      <c r="B25" s="160"/>
      <c r="C25" s="145">
        <v>6</v>
      </c>
      <c r="D25" s="161"/>
      <c r="E25" s="162">
        <v>4536</v>
      </c>
      <c r="F25" s="162">
        <v>5616</v>
      </c>
      <c r="G25" s="162">
        <v>4967.6324948311512</v>
      </c>
      <c r="H25" s="162">
        <v>15834.9</v>
      </c>
      <c r="I25" s="180">
        <v>5616</v>
      </c>
      <c r="J25" s="180">
        <v>6480</v>
      </c>
      <c r="K25" s="180">
        <v>6096.5631394933953</v>
      </c>
      <c r="L25" s="162">
        <v>37014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59">
        <v>0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260"/>
      <c r="AI25" s="260"/>
      <c r="AJ25" s="260"/>
      <c r="AK25" s="260"/>
      <c r="AL25" s="260"/>
      <c r="AM25" s="260"/>
      <c r="AN25" s="260"/>
      <c r="AO25" s="260"/>
      <c r="AP25" s="136"/>
      <c r="AQ25" s="136"/>
      <c r="AR25" s="136"/>
    </row>
    <row r="26" spans="2:44" ht="12.95" customHeight="1" x14ac:dyDescent="0.15">
      <c r="B26" s="151"/>
      <c r="C26" s="155">
        <v>7</v>
      </c>
      <c r="D26" s="167"/>
      <c r="E26" s="171">
        <v>4644</v>
      </c>
      <c r="F26" s="171">
        <v>5400</v>
      </c>
      <c r="G26" s="171">
        <v>4995.4545802402981</v>
      </c>
      <c r="H26" s="171">
        <v>14633.1</v>
      </c>
      <c r="I26" s="181">
        <v>5616</v>
      </c>
      <c r="J26" s="181">
        <v>6480</v>
      </c>
      <c r="K26" s="181">
        <v>6069.1903150236467</v>
      </c>
      <c r="L26" s="171">
        <v>29736.3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62">
        <v>0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260"/>
      <c r="AI26" s="260"/>
      <c r="AJ26" s="260"/>
      <c r="AK26" s="260"/>
      <c r="AL26" s="260"/>
      <c r="AM26" s="260"/>
      <c r="AN26" s="260"/>
      <c r="AO26" s="260"/>
      <c r="AP26" s="136"/>
      <c r="AQ26" s="136"/>
      <c r="AR26" s="136"/>
    </row>
    <row r="27" spans="2:44" x14ac:dyDescent="0.15"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</row>
    <row r="28" spans="2:44" x14ac:dyDescent="0.15">
      <c r="L28" s="136"/>
      <c r="T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</row>
    <row r="29" spans="2:44" x14ac:dyDescent="0.15">
      <c r="L29" s="136"/>
      <c r="T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</row>
    <row r="30" spans="2:44" ht="13.5" x14ac:dyDescent="0.15">
      <c r="E30" s="184"/>
      <c r="F30" s="185"/>
      <c r="G30" s="185"/>
      <c r="L30" s="136"/>
      <c r="T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</row>
    <row r="31" spans="2:44" ht="13.5" x14ac:dyDescent="0.15">
      <c r="E31" s="184"/>
      <c r="F31" s="184"/>
      <c r="G31" s="184"/>
      <c r="L31" s="136"/>
      <c r="T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</row>
    <row r="32" spans="2:44" ht="13.5" x14ac:dyDescent="0.15">
      <c r="E32" s="184"/>
      <c r="F32" s="184"/>
      <c r="G32" s="184"/>
      <c r="T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</row>
    <row r="33" spans="5:44" ht="13.5" x14ac:dyDescent="0.15">
      <c r="E33" s="184"/>
      <c r="F33" s="184"/>
      <c r="G33" s="184"/>
      <c r="T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</row>
    <row r="34" spans="5:44" x14ac:dyDescent="0.15"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</row>
    <row r="35" spans="5:44" x14ac:dyDescent="0.15"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</row>
    <row r="36" spans="5:44" x14ac:dyDescent="0.15"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</row>
    <row r="37" spans="5:44" x14ac:dyDescent="0.15"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</row>
    <row r="38" spans="5:44" x14ac:dyDescent="0.15"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</row>
    <row r="39" spans="5:44" x14ac:dyDescent="0.15"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</row>
    <row r="40" spans="5:44" x14ac:dyDescent="0.15"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</row>
    <row r="41" spans="5:44" x14ac:dyDescent="0.15"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5:44" x14ac:dyDescent="0.15"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</row>
    <row r="43" spans="5:44" x14ac:dyDescent="0.15"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</row>
    <row r="44" spans="5:44" x14ac:dyDescent="0.15"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</row>
    <row r="45" spans="5:44" ht="12.75" customHeight="1" x14ac:dyDescent="0.15"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</row>
    <row r="46" spans="5:44" x14ac:dyDescent="0.15"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</row>
    <row r="47" spans="5:44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</row>
    <row r="48" spans="5:44" x14ac:dyDescent="0.15"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</row>
    <row r="49" spans="22:44" x14ac:dyDescent="0.15"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</row>
    <row r="50" spans="22:44" x14ac:dyDescent="0.15"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86" customWidth="1"/>
    <col min="2" max="2" width="5.625" style="186" customWidth="1"/>
    <col min="3" max="3" width="2.5" style="186" customWidth="1"/>
    <col min="4" max="4" width="5.375" style="186" customWidth="1"/>
    <col min="5" max="7" width="5.875" style="186" customWidth="1"/>
    <col min="8" max="8" width="7.75" style="186" customWidth="1"/>
    <col min="9" max="11" width="5.875" style="186" customWidth="1"/>
    <col min="12" max="12" width="7.625" style="186" customWidth="1"/>
    <col min="13" max="15" width="5.875" style="186" customWidth="1"/>
    <col min="16" max="16" width="7.625" style="186" customWidth="1"/>
    <col min="17" max="19" width="5.875" style="186" customWidth="1"/>
    <col min="20" max="20" width="7.125" style="186" customWidth="1"/>
    <col min="21" max="23" width="5.875" style="186" customWidth="1"/>
    <col min="24" max="24" width="7.75" style="186" customWidth="1"/>
    <col min="25" max="16384" width="7.5" style="186"/>
  </cols>
  <sheetData>
    <row r="1" spans="2:52" x14ac:dyDescent="0.15"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</row>
    <row r="2" spans="2:52" x14ac:dyDescent="0.15"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</row>
    <row r="3" spans="2:52" x14ac:dyDescent="0.15">
      <c r="B3" s="186" t="s">
        <v>154</v>
      </c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</row>
    <row r="4" spans="2:52" x14ac:dyDescent="0.15">
      <c r="X4" s="187" t="s">
        <v>90</v>
      </c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8"/>
      <c r="AX4" s="183"/>
      <c r="AY4" s="183"/>
      <c r="AZ4" s="183"/>
    </row>
    <row r="5" spans="2:52" ht="6" customHeight="1" x14ac:dyDescent="0.1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</row>
    <row r="6" spans="2:52" x14ac:dyDescent="0.15">
      <c r="B6" s="263"/>
      <c r="C6" s="191" t="s">
        <v>91</v>
      </c>
      <c r="D6" s="192"/>
      <c r="E6" s="215" t="s">
        <v>124</v>
      </c>
      <c r="F6" s="216"/>
      <c r="G6" s="216"/>
      <c r="H6" s="217"/>
      <c r="I6" s="215" t="s">
        <v>125</v>
      </c>
      <c r="J6" s="216"/>
      <c r="K6" s="216"/>
      <c r="L6" s="217"/>
      <c r="M6" s="215" t="s">
        <v>126</v>
      </c>
      <c r="N6" s="216"/>
      <c r="O6" s="216"/>
      <c r="P6" s="217"/>
      <c r="Q6" s="215" t="s">
        <v>128</v>
      </c>
      <c r="R6" s="216"/>
      <c r="S6" s="216"/>
      <c r="T6" s="217"/>
      <c r="U6" s="236" t="s">
        <v>136</v>
      </c>
      <c r="V6" s="237"/>
      <c r="W6" s="237"/>
      <c r="X6" s="238"/>
      <c r="Z6" s="183"/>
      <c r="AA6" s="183"/>
      <c r="AB6" s="193"/>
      <c r="AC6" s="193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47"/>
      <c r="AU6" s="147"/>
      <c r="AV6" s="147"/>
      <c r="AW6" s="147"/>
      <c r="AX6" s="183"/>
      <c r="AY6" s="183"/>
      <c r="AZ6" s="183"/>
    </row>
    <row r="7" spans="2:52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M7" s="199" t="s">
        <v>98</v>
      </c>
      <c r="N7" s="198" t="s">
        <v>99</v>
      </c>
      <c r="O7" s="199" t="s">
        <v>100</v>
      </c>
      <c r="P7" s="198" t="s">
        <v>101</v>
      </c>
      <c r="Q7" s="199" t="s">
        <v>98</v>
      </c>
      <c r="R7" s="198" t="s">
        <v>99</v>
      </c>
      <c r="S7" s="200" t="s">
        <v>100</v>
      </c>
      <c r="T7" s="198" t="s">
        <v>101</v>
      </c>
      <c r="U7" s="199" t="s">
        <v>98</v>
      </c>
      <c r="V7" s="198" t="s">
        <v>99</v>
      </c>
      <c r="W7" s="200" t="s">
        <v>100</v>
      </c>
      <c r="X7" s="198" t="s">
        <v>101</v>
      </c>
      <c r="Z7" s="183"/>
      <c r="AA7" s="195"/>
      <c r="AB7" s="195"/>
      <c r="AC7" s="195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83"/>
      <c r="AY7" s="183"/>
      <c r="AZ7" s="183"/>
    </row>
    <row r="8" spans="2:52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M8" s="203"/>
      <c r="N8" s="204"/>
      <c r="O8" s="203" t="s">
        <v>102</v>
      </c>
      <c r="P8" s="204"/>
      <c r="Q8" s="203"/>
      <c r="R8" s="204"/>
      <c r="S8" s="205" t="s">
        <v>102</v>
      </c>
      <c r="T8" s="204"/>
      <c r="U8" s="203"/>
      <c r="V8" s="204"/>
      <c r="W8" s="205" t="s">
        <v>102</v>
      </c>
      <c r="X8" s="204"/>
      <c r="Z8" s="183"/>
      <c r="AA8" s="183"/>
      <c r="AB8" s="183"/>
      <c r="AC8" s="18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83"/>
      <c r="AY8" s="183"/>
      <c r="AZ8" s="183"/>
    </row>
    <row r="9" spans="2:52" ht="14.1" customHeight="1" x14ac:dyDescent="0.15">
      <c r="B9" s="190" t="s">
        <v>103</v>
      </c>
      <c r="C9" s="200">
        <v>22</v>
      </c>
      <c r="D9" s="209" t="s">
        <v>104</v>
      </c>
      <c r="E9" s="209">
        <v>1103</v>
      </c>
      <c r="F9" s="207">
        <v>2205</v>
      </c>
      <c r="G9" s="207">
        <v>1549</v>
      </c>
      <c r="H9" s="207">
        <v>734977</v>
      </c>
      <c r="I9" s="207">
        <v>945</v>
      </c>
      <c r="J9" s="207">
        <v>1365</v>
      </c>
      <c r="K9" s="207">
        <v>1103</v>
      </c>
      <c r="L9" s="207">
        <v>404800</v>
      </c>
      <c r="M9" s="207">
        <v>704</v>
      </c>
      <c r="N9" s="207">
        <v>1203</v>
      </c>
      <c r="O9" s="207">
        <v>975</v>
      </c>
      <c r="P9" s="207">
        <v>83396</v>
      </c>
      <c r="Q9" s="207">
        <v>2730</v>
      </c>
      <c r="R9" s="207">
        <v>4043</v>
      </c>
      <c r="S9" s="207">
        <v>3474</v>
      </c>
      <c r="T9" s="207">
        <v>193855</v>
      </c>
      <c r="U9" s="207">
        <v>2200</v>
      </c>
      <c r="V9" s="207">
        <v>3045</v>
      </c>
      <c r="W9" s="207">
        <v>2531</v>
      </c>
      <c r="X9" s="209">
        <v>362364</v>
      </c>
      <c r="Z9" s="183"/>
      <c r="AA9" s="183"/>
      <c r="AB9" s="19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</row>
    <row r="10" spans="2:52" ht="14.1" customHeight="1" x14ac:dyDescent="0.15">
      <c r="B10" s="214"/>
      <c r="C10" s="193">
        <v>23</v>
      </c>
      <c r="D10" s="211"/>
      <c r="E10" s="163">
        <v>840</v>
      </c>
      <c r="F10" s="163">
        <v>2100</v>
      </c>
      <c r="G10" s="164">
        <v>1434.1464339897868</v>
      </c>
      <c r="H10" s="163">
        <v>623441.20000000007</v>
      </c>
      <c r="I10" s="163">
        <v>787.5</v>
      </c>
      <c r="J10" s="163">
        <v>1405.1100000000001</v>
      </c>
      <c r="K10" s="163">
        <v>1108.7951844370348</v>
      </c>
      <c r="L10" s="163">
        <v>287014.60000000003</v>
      </c>
      <c r="M10" s="163">
        <v>735</v>
      </c>
      <c r="N10" s="163">
        <v>1260</v>
      </c>
      <c r="O10" s="164">
        <v>899.2122336236539</v>
      </c>
      <c r="P10" s="163">
        <v>124305.30000000003</v>
      </c>
      <c r="Q10" s="163">
        <v>2625</v>
      </c>
      <c r="R10" s="163">
        <v>4042.5</v>
      </c>
      <c r="S10" s="163">
        <v>3237.4008216635825</v>
      </c>
      <c r="T10" s="163">
        <v>149311.20000000001</v>
      </c>
      <c r="U10" s="163">
        <v>1837.5</v>
      </c>
      <c r="V10" s="163">
        <v>2940</v>
      </c>
      <c r="W10" s="163">
        <v>2455.2506368526851</v>
      </c>
      <c r="X10" s="164">
        <v>303912.6999999999</v>
      </c>
      <c r="Z10" s="183"/>
      <c r="AA10" s="183"/>
      <c r="AB10" s="19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</row>
    <row r="11" spans="2:52" ht="14.1" customHeight="1" x14ac:dyDescent="0.15">
      <c r="B11" s="214"/>
      <c r="C11" s="193">
        <v>24</v>
      </c>
      <c r="D11" s="211"/>
      <c r="E11" s="165">
        <v>892.5</v>
      </c>
      <c r="F11" s="165">
        <v>1995</v>
      </c>
      <c r="G11" s="165">
        <v>1285.859728227862</v>
      </c>
      <c r="H11" s="165">
        <v>854565.79999999993</v>
      </c>
      <c r="I11" s="165">
        <v>787.5</v>
      </c>
      <c r="J11" s="165">
        <v>1312.5</v>
      </c>
      <c r="K11" s="165">
        <v>966.74513051384849</v>
      </c>
      <c r="L11" s="165">
        <v>371875.2</v>
      </c>
      <c r="M11" s="165">
        <v>630</v>
      </c>
      <c r="N11" s="165">
        <v>1260</v>
      </c>
      <c r="O11" s="165">
        <v>853.6868844499935</v>
      </c>
      <c r="P11" s="165">
        <v>61045.4</v>
      </c>
      <c r="Q11" s="165">
        <v>2625</v>
      </c>
      <c r="R11" s="165">
        <v>4095</v>
      </c>
      <c r="S11" s="165">
        <v>3259.4668950300111</v>
      </c>
      <c r="T11" s="165">
        <v>199705.30000000005</v>
      </c>
      <c r="U11" s="165">
        <v>1995</v>
      </c>
      <c r="V11" s="165">
        <v>2940</v>
      </c>
      <c r="W11" s="165">
        <v>2380.2102761851061</v>
      </c>
      <c r="X11" s="166">
        <v>353534.7</v>
      </c>
      <c r="Z11" s="183"/>
      <c r="AA11" s="183"/>
      <c r="AB11" s="19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</row>
    <row r="12" spans="2:52" ht="14.1" customHeight="1" x14ac:dyDescent="0.15">
      <c r="B12" s="202"/>
      <c r="C12" s="205">
        <v>25</v>
      </c>
      <c r="D12" s="213"/>
      <c r="E12" s="212">
        <v>1260</v>
      </c>
      <c r="F12" s="212">
        <v>2600.0099999999998</v>
      </c>
      <c r="G12" s="212">
        <v>1638.8527272814567</v>
      </c>
      <c r="H12" s="212">
        <v>641536.9</v>
      </c>
      <c r="I12" s="212">
        <v>892.5</v>
      </c>
      <c r="J12" s="212">
        <v>1470</v>
      </c>
      <c r="K12" s="212">
        <v>1170.8977578647796</v>
      </c>
      <c r="L12" s="212">
        <v>293686.19999999995</v>
      </c>
      <c r="M12" s="212">
        <v>735</v>
      </c>
      <c r="N12" s="212">
        <v>1192.8</v>
      </c>
      <c r="O12" s="212">
        <v>972.3260748702744</v>
      </c>
      <c r="P12" s="212">
        <v>37393.600000000006</v>
      </c>
      <c r="Q12" s="212">
        <v>3045</v>
      </c>
      <c r="R12" s="212">
        <v>4774.4550000000008</v>
      </c>
      <c r="S12" s="212">
        <v>3874.3379646552003</v>
      </c>
      <c r="T12" s="212">
        <v>161734.5</v>
      </c>
      <c r="U12" s="212">
        <v>2310</v>
      </c>
      <c r="V12" s="212">
        <v>3045</v>
      </c>
      <c r="W12" s="212">
        <v>2714.9415523732005</v>
      </c>
      <c r="X12" s="213">
        <v>322497.8000000001</v>
      </c>
      <c r="Z12" s="183"/>
      <c r="AA12" s="183"/>
      <c r="AB12" s="193"/>
      <c r="AC12" s="183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83"/>
      <c r="AY12" s="183"/>
      <c r="AZ12" s="183"/>
    </row>
    <row r="13" spans="2:52" ht="14.1" customHeight="1" x14ac:dyDescent="0.15">
      <c r="B13" s="160"/>
      <c r="C13" s="145">
        <v>7</v>
      </c>
      <c r="D13" s="161"/>
      <c r="E13" s="210">
        <v>1357.65</v>
      </c>
      <c r="F13" s="210">
        <v>1732.5</v>
      </c>
      <c r="G13" s="210">
        <v>1515.6591005749824</v>
      </c>
      <c r="H13" s="210">
        <v>63345</v>
      </c>
      <c r="I13" s="210">
        <v>1029</v>
      </c>
      <c r="J13" s="210">
        <v>1312.5</v>
      </c>
      <c r="K13" s="210">
        <v>1147.2499004578938</v>
      </c>
      <c r="L13" s="210">
        <v>28069.800000000003</v>
      </c>
      <c r="M13" s="210">
        <v>945</v>
      </c>
      <c r="N13" s="210">
        <v>1192.8</v>
      </c>
      <c r="O13" s="210">
        <v>1004.6549900859221</v>
      </c>
      <c r="P13" s="210">
        <v>3532.6999999999994</v>
      </c>
      <c r="Q13" s="210">
        <v>3622.5</v>
      </c>
      <c r="R13" s="210">
        <v>4200</v>
      </c>
      <c r="S13" s="210">
        <v>3910.541265212983</v>
      </c>
      <c r="T13" s="210">
        <v>18023</v>
      </c>
      <c r="U13" s="210">
        <v>2520</v>
      </c>
      <c r="V13" s="210">
        <v>2966.25</v>
      </c>
      <c r="W13" s="210">
        <v>2690.6740735444641</v>
      </c>
      <c r="X13" s="211">
        <v>36402.799999999996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</row>
    <row r="14" spans="2:52" ht="14.1" customHeight="1" x14ac:dyDescent="0.15">
      <c r="B14" s="160"/>
      <c r="C14" s="145">
        <v>8</v>
      </c>
      <c r="D14" s="161"/>
      <c r="E14" s="210">
        <v>1323</v>
      </c>
      <c r="F14" s="210">
        <v>1680</v>
      </c>
      <c r="G14" s="210">
        <v>1525.7685464518343</v>
      </c>
      <c r="H14" s="210">
        <v>58360.800000000003</v>
      </c>
      <c r="I14" s="210">
        <v>1027.95</v>
      </c>
      <c r="J14" s="210">
        <v>1269.8700000000001</v>
      </c>
      <c r="K14" s="210">
        <v>1161.2844045108645</v>
      </c>
      <c r="L14" s="210">
        <v>22331.9</v>
      </c>
      <c r="M14" s="211">
        <v>945</v>
      </c>
      <c r="N14" s="210">
        <v>945</v>
      </c>
      <c r="O14" s="210">
        <v>945</v>
      </c>
      <c r="P14" s="210">
        <v>2131.1</v>
      </c>
      <c r="Q14" s="210">
        <v>3675</v>
      </c>
      <c r="R14" s="210">
        <v>4200</v>
      </c>
      <c r="S14" s="210">
        <v>3952.4647004345657</v>
      </c>
      <c r="T14" s="210">
        <v>13032.2</v>
      </c>
      <c r="U14" s="210">
        <v>2572.5</v>
      </c>
      <c r="V14" s="210">
        <v>2940</v>
      </c>
      <c r="W14" s="210">
        <v>2740.6118700863526</v>
      </c>
      <c r="X14" s="211">
        <v>29440.399999999998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</row>
    <row r="15" spans="2:52" ht="14.1" customHeight="1" x14ac:dyDescent="0.15">
      <c r="B15" s="160"/>
      <c r="C15" s="145">
        <v>9</v>
      </c>
      <c r="D15" s="161"/>
      <c r="E15" s="210">
        <v>1599.99</v>
      </c>
      <c r="F15" s="210">
        <v>1830.15</v>
      </c>
      <c r="G15" s="210">
        <v>1687.9659297561404</v>
      </c>
      <c r="H15" s="210">
        <v>56644.3</v>
      </c>
      <c r="I15" s="210">
        <v>1050</v>
      </c>
      <c r="J15" s="210">
        <v>1260</v>
      </c>
      <c r="K15" s="210">
        <v>1157.833661645423</v>
      </c>
      <c r="L15" s="210">
        <v>30905</v>
      </c>
      <c r="M15" s="210">
        <v>840</v>
      </c>
      <c r="N15" s="210">
        <v>1155</v>
      </c>
      <c r="O15" s="210">
        <v>981.61829054842451</v>
      </c>
      <c r="P15" s="210">
        <v>2419.8000000000002</v>
      </c>
      <c r="Q15" s="210">
        <v>3622.5</v>
      </c>
      <c r="R15" s="210">
        <v>4252.5</v>
      </c>
      <c r="S15" s="210">
        <v>3992.7517483101074</v>
      </c>
      <c r="T15" s="210">
        <v>12835.5</v>
      </c>
      <c r="U15" s="210">
        <v>2512.335</v>
      </c>
      <c r="V15" s="210">
        <v>2940</v>
      </c>
      <c r="W15" s="210">
        <v>2796.9557311816066</v>
      </c>
      <c r="X15" s="211">
        <v>29163.200000000004</v>
      </c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</row>
    <row r="16" spans="2:52" ht="14.1" customHeight="1" x14ac:dyDescent="0.15">
      <c r="B16" s="160"/>
      <c r="C16" s="145">
        <v>10</v>
      </c>
      <c r="D16" s="161"/>
      <c r="E16" s="210">
        <v>1596</v>
      </c>
      <c r="F16" s="210">
        <v>1942.5</v>
      </c>
      <c r="G16" s="210">
        <v>1782.3396582001967</v>
      </c>
      <c r="H16" s="210">
        <v>71851.799999999988</v>
      </c>
      <c r="I16" s="210">
        <v>1050</v>
      </c>
      <c r="J16" s="210">
        <v>1365</v>
      </c>
      <c r="K16" s="210">
        <v>1184.4603476245652</v>
      </c>
      <c r="L16" s="210">
        <v>33474.5</v>
      </c>
      <c r="M16" s="210">
        <v>840</v>
      </c>
      <c r="N16" s="210">
        <v>1050</v>
      </c>
      <c r="O16" s="210">
        <v>958.31877359718806</v>
      </c>
      <c r="P16" s="210">
        <v>2453.6999999999998</v>
      </c>
      <c r="Q16" s="210">
        <v>3832.5</v>
      </c>
      <c r="R16" s="210">
        <v>4262.4750000000004</v>
      </c>
      <c r="S16" s="210">
        <v>4060.9480032614288</v>
      </c>
      <c r="T16" s="210">
        <v>15092.7</v>
      </c>
      <c r="U16" s="210">
        <v>2520</v>
      </c>
      <c r="V16" s="210">
        <v>2940</v>
      </c>
      <c r="W16" s="210">
        <v>2786.6572886555978</v>
      </c>
      <c r="X16" s="211">
        <v>31751.7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</row>
    <row r="17" spans="2:52" ht="14.1" customHeight="1" x14ac:dyDescent="0.15">
      <c r="B17" s="160"/>
      <c r="C17" s="145">
        <v>11</v>
      </c>
      <c r="D17" s="161"/>
      <c r="E17" s="210">
        <v>1787.1000000000001</v>
      </c>
      <c r="F17" s="210">
        <v>2415</v>
      </c>
      <c r="G17" s="210">
        <v>2010.8244480877408</v>
      </c>
      <c r="H17" s="210">
        <v>47971.7</v>
      </c>
      <c r="I17" s="210">
        <v>1134</v>
      </c>
      <c r="J17" s="210">
        <v>1470</v>
      </c>
      <c r="K17" s="210">
        <v>1299.0783964507282</v>
      </c>
      <c r="L17" s="210">
        <v>26827</v>
      </c>
      <c r="M17" s="210">
        <v>945</v>
      </c>
      <c r="N17" s="210">
        <v>1050</v>
      </c>
      <c r="O17" s="210">
        <v>1003.1538461538462</v>
      </c>
      <c r="P17" s="210">
        <v>3261.6000000000004</v>
      </c>
      <c r="Q17" s="210">
        <v>3937.5</v>
      </c>
      <c r="R17" s="210">
        <v>4567.5</v>
      </c>
      <c r="S17" s="210">
        <v>4206.3160715928962</v>
      </c>
      <c r="T17" s="210">
        <v>13893.3</v>
      </c>
      <c r="U17" s="210">
        <v>2520</v>
      </c>
      <c r="V17" s="210">
        <v>3045</v>
      </c>
      <c r="W17" s="210">
        <v>2852.4677337437479</v>
      </c>
      <c r="X17" s="211">
        <v>24133.699999999997</v>
      </c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</row>
    <row r="18" spans="2:52" ht="14.1" customHeight="1" x14ac:dyDescent="0.15">
      <c r="B18" s="160"/>
      <c r="C18" s="145">
        <v>12</v>
      </c>
      <c r="D18" s="161"/>
      <c r="E18" s="210">
        <v>1942.5</v>
      </c>
      <c r="F18" s="210">
        <v>2600.0099999999998</v>
      </c>
      <c r="G18" s="210">
        <v>2181.6668769011198</v>
      </c>
      <c r="H18" s="210">
        <v>51842.2</v>
      </c>
      <c r="I18" s="210">
        <v>1155</v>
      </c>
      <c r="J18" s="210">
        <v>1417.5</v>
      </c>
      <c r="K18" s="210">
        <v>1315.1080891521199</v>
      </c>
      <c r="L18" s="210">
        <v>18887.300000000003</v>
      </c>
      <c r="M18" s="210">
        <v>1050</v>
      </c>
      <c r="N18" s="210">
        <v>1155</v>
      </c>
      <c r="O18" s="210">
        <v>1095.6338028169014</v>
      </c>
      <c r="P18" s="210">
        <v>3687</v>
      </c>
      <c r="Q18" s="210">
        <v>3990</v>
      </c>
      <c r="R18" s="210">
        <v>4774.4550000000008</v>
      </c>
      <c r="S18" s="210">
        <v>4288.6288620949517</v>
      </c>
      <c r="T18" s="210">
        <v>11889.5</v>
      </c>
      <c r="U18" s="210">
        <v>2625</v>
      </c>
      <c r="V18" s="210">
        <v>3045</v>
      </c>
      <c r="W18" s="210">
        <v>2887.5774496114618</v>
      </c>
      <c r="X18" s="211">
        <v>24677.599999999999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</row>
    <row r="19" spans="2:52" ht="14.1" customHeight="1" x14ac:dyDescent="0.15">
      <c r="B19" s="160" t="s">
        <v>105</v>
      </c>
      <c r="C19" s="145">
        <v>1</v>
      </c>
      <c r="D19" s="161" t="s">
        <v>106</v>
      </c>
      <c r="E19" s="210">
        <v>1627.5</v>
      </c>
      <c r="F19" s="210">
        <v>2500.0500000000002</v>
      </c>
      <c r="G19" s="210">
        <v>1923.1990757120111</v>
      </c>
      <c r="H19" s="210">
        <v>57523.3</v>
      </c>
      <c r="I19" s="210">
        <v>1081.5</v>
      </c>
      <c r="J19" s="210">
        <v>1417.5</v>
      </c>
      <c r="K19" s="210">
        <v>1264.6893990207257</v>
      </c>
      <c r="L19" s="210">
        <v>25198.3</v>
      </c>
      <c r="M19" s="210">
        <v>840</v>
      </c>
      <c r="N19" s="210">
        <v>1155</v>
      </c>
      <c r="O19" s="210">
        <v>996.15614334471002</v>
      </c>
      <c r="P19" s="210">
        <v>2940.2999999999997</v>
      </c>
      <c r="Q19" s="210">
        <v>3990</v>
      </c>
      <c r="R19" s="210">
        <v>4830</v>
      </c>
      <c r="S19" s="210">
        <v>4126.1728255971166</v>
      </c>
      <c r="T19" s="210">
        <v>10995.800000000001</v>
      </c>
      <c r="U19" s="210">
        <v>2100</v>
      </c>
      <c r="V19" s="210">
        <v>2999.85</v>
      </c>
      <c r="W19" s="210">
        <v>2718.6979740899937</v>
      </c>
      <c r="X19" s="211">
        <v>35056.6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</row>
    <row r="20" spans="2:52" ht="14.1" customHeight="1" x14ac:dyDescent="0.15">
      <c r="B20" s="160"/>
      <c r="C20" s="145">
        <v>2</v>
      </c>
      <c r="D20" s="161"/>
      <c r="E20" s="210">
        <v>1470</v>
      </c>
      <c r="F20" s="210">
        <v>1995</v>
      </c>
      <c r="G20" s="210">
        <v>1715.3430439083622</v>
      </c>
      <c r="H20" s="210">
        <v>33936.899999999994</v>
      </c>
      <c r="I20" s="210">
        <v>1155</v>
      </c>
      <c r="J20" s="210">
        <v>1417.5</v>
      </c>
      <c r="K20" s="210">
        <v>1259.3364713953579</v>
      </c>
      <c r="L20" s="210">
        <v>17003.899999999998</v>
      </c>
      <c r="M20" s="210">
        <v>840</v>
      </c>
      <c r="N20" s="210">
        <v>1155</v>
      </c>
      <c r="O20" s="211">
        <v>1004.8382151656175</v>
      </c>
      <c r="P20" s="210">
        <v>2489.1999999999998</v>
      </c>
      <c r="Q20" s="210">
        <v>3780</v>
      </c>
      <c r="R20" s="210">
        <v>4515</v>
      </c>
      <c r="S20" s="210">
        <v>4115.9475114659426</v>
      </c>
      <c r="T20" s="210">
        <v>10308.099999999999</v>
      </c>
      <c r="U20" s="210">
        <v>2300.0250000000001</v>
      </c>
      <c r="V20" s="210">
        <v>2919</v>
      </c>
      <c r="W20" s="210">
        <v>2684.4732594936709</v>
      </c>
      <c r="X20" s="211">
        <v>18839.8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</row>
    <row r="21" spans="2:52" ht="14.1" customHeight="1" x14ac:dyDescent="0.15">
      <c r="B21" s="160"/>
      <c r="C21" s="145">
        <v>3</v>
      </c>
      <c r="D21" s="161"/>
      <c r="E21" s="210">
        <v>1365</v>
      </c>
      <c r="F21" s="210">
        <v>1890</v>
      </c>
      <c r="G21" s="210">
        <v>1630.3002517491668</v>
      </c>
      <c r="H21" s="210">
        <v>47658.6</v>
      </c>
      <c r="I21" s="210">
        <v>1155</v>
      </c>
      <c r="J21" s="210">
        <v>1417.5</v>
      </c>
      <c r="K21" s="210">
        <v>1262.3354464345609</v>
      </c>
      <c r="L21" s="210">
        <v>18852.2</v>
      </c>
      <c r="M21" s="222">
        <v>0</v>
      </c>
      <c r="N21" s="222">
        <v>0</v>
      </c>
      <c r="O21" s="130">
        <v>0</v>
      </c>
      <c r="P21" s="210">
        <v>2758.3</v>
      </c>
      <c r="Q21" s="210">
        <v>3780</v>
      </c>
      <c r="R21" s="210">
        <v>4410</v>
      </c>
      <c r="S21" s="210">
        <v>4087.2570295360902</v>
      </c>
      <c r="T21" s="210">
        <v>13340.8</v>
      </c>
      <c r="U21" s="210">
        <v>2310</v>
      </c>
      <c r="V21" s="210">
        <v>2940</v>
      </c>
      <c r="W21" s="210">
        <v>2703.7338153792866</v>
      </c>
      <c r="X21" s="211">
        <v>24105.100000000002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</row>
    <row r="22" spans="2:52" ht="14.1" customHeight="1" x14ac:dyDescent="0.15">
      <c r="B22" s="160"/>
      <c r="C22" s="145">
        <v>4</v>
      </c>
      <c r="D22" s="161"/>
      <c r="E22" s="210">
        <v>1404</v>
      </c>
      <c r="F22" s="210">
        <v>1944</v>
      </c>
      <c r="G22" s="210">
        <v>1607.9880121831191</v>
      </c>
      <c r="H22" s="210">
        <v>62287.499999999993</v>
      </c>
      <c r="I22" s="210">
        <v>1188</v>
      </c>
      <c r="J22" s="210">
        <v>1458</v>
      </c>
      <c r="K22" s="210">
        <v>1311.3804632638087</v>
      </c>
      <c r="L22" s="210">
        <v>20257.899999999998</v>
      </c>
      <c r="M22" s="130">
        <v>0</v>
      </c>
      <c r="N22" s="130">
        <v>0</v>
      </c>
      <c r="O22" s="130">
        <v>0</v>
      </c>
      <c r="P22" s="210">
        <v>4002.4</v>
      </c>
      <c r="Q22" s="210">
        <v>3942</v>
      </c>
      <c r="R22" s="210">
        <v>4536</v>
      </c>
      <c r="S22" s="210">
        <v>4241.6990040575438</v>
      </c>
      <c r="T22" s="210">
        <v>19019.8</v>
      </c>
      <c r="U22" s="210">
        <v>2494.8000000000002</v>
      </c>
      <c r="V22" s="210">
        <v>3024</v>
      </c>
      <c r="W22" s="210">
        <v>2753.2877538461535</v>
      </c>
      <c r="X22" s="211">
        <v>34290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</row>
    <row r="23" spans="2:52" ht="14.1" customHeight="1" x14ac:dyDescent="0.15">
      <c r="B23" s="160"/>
      <c r="C23" s="145">
        <v>5</v>
      </c>
      <c r="D23" s="161"/>
      <c r="E23" s="210">
        <v>1404</v>
      </c>
      <c r="F23" s="210">
        <v>1836</v>
      </c>
      <c r="G23" s="210">
        <v>1647.7960404297148</v>
      </c>
      <c r="H23" s="210">
        <v>44111.8</v>
      </c>
      <c r="I23" s="210">
        <v>1188</v>
      </c>
      <c r="J23" s="210">
        <v>1458</v>
      </c>
      <c r="K23" s="210">
        <v>1305.939106874059</v>
      </c>
      <c r="L23" s="210">
        <v>17395.2</v>
      </c>
      <c r="M23" s="130">
        <v>1026</v>
      </c>
      <c r="N23" s="130">
        <v>1026</v>
      </c>
      <c r="O23" s="130">
        <v>1025.9999999999998</v>
      </c>
      <c r="P23" s="210">
        <v>1588.3000000000002</v>
      </c>
      <c r="Q23" s="210">
        <v>3888</v>
      </c>
      <c r="R23" s="210">
        <v>4536</v>
      </c>
      <c r="S23" s="210">
        <v>4179.2790943396221</v>
      </c>
      <c r="T23" s="210">
        <v>15287.3</v>
      </c>
      <c r="U23" s="210">
        <v>2538</v>
      </c>
      <c r="V23" s="210">
        <v>2970</v>
      </c>
      <c r="W23" s="210">
        <v>2777.2080257483285</v>
      </c>
      <c r="X23" s="211">
        <v>28560.199999999997</v>
      </c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</row>
    <row r="24" spans="2:52" ht="14.1" customHeight="1" x14ac:dyDescent="0.15">
      <c r="B24" s="160"/>
      <c r="C24" s="145">
        <v>6</v>
      </c>
      <c r="D24" s="161"/>
      <c r="E24" s="210">
        <v>1274.4000000000001</v>
      </c>
      <c r="F24" s="210">
        <v>1782</v>
      </c>
      <c r="G24" s="210">
        <v>1573.7207268915538</v>
      </c>
      <c r="H24" s="210">
        <v>43258.799999999996</v>
      </c>
      <c r="I24" s="210">
        <v>1188</v>
      </c>
      <c r="J24" s="210">
        <v>1404</v>
      </c>
      <c r="K24" s="210">
        <v>1297.8841683366734</v>
      </c>
      <c r="L24" s="210">
        <v>17750.2</v>
      </c>
      <c r="M24" s="130">
        <v>918</v>
      </c>
      <c r="N24" s="130">
        <v>1080</v>
      </c>
      <c r="O24" s="130">
        <v>940.26215644820297</v>
      </c>
      <c r="P24" s="210">
        <v>1072.5999999999999</v>
      </c>
      <c r="Q24" s="210">
        <v>3888</v>
      </c>
      <c r="R24" s="210">
        <v>4536</v>
      </c>
      <c r="S24" s="210">
        <v>4086.6141814432149</v>
      </c>
      <c r="T24" s="210">
        <v>17504</v>
      </c>
      <c r="U24" s="210">
        <v>2376</v>
      </c>
      <c r="V24" s="210">
        <v>3016.44</v>
      </c>
      <c r="W24" s="210">
        <v>2732.5062520059491</v>
      </c>
      <c r="X24" s="211">
        <v>30343</v>
      </c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</row>
    <row r="25" spans="2:52" ht="14.1" customHeight="1" x14ac:dyDescent="0.15">
      <c r="B25" s="151"/>
      <c r="C25" s="155">
        <v>7</v>
      </c>
      <c r="D25" s="167"/>
      <c r="E25" s="212">
        <v>1274.4000000000001</v>
      </c>
      <c r="F25" s="212">
        <v>1836</v>
      </c>
      <c r="G25" s="212">
        <v>1539.3591625158567</v>
      </c>
      <c r="H25" s="212">
        <v>53032.2</v>
      </c>
      <c r="I25" s="212">
        <v>1188</v>
      </c>
      <c r="J25" s="212">
        <v>1425.6</v>
      </c>
      <c r="K25" s="212">
        <v>1304.7939582243823</v>
      </c>
      <c r="L25" s="212">
        <v>19673.100000000002</v>
      </c>
      <c r="M25" s="128">
        <v>1004.4</v>
      </c>
      <c r="N25" s="128">
        <v>1188</v>
      </c>
      <c r="O25" s="128">
        <v>1091.1449631449632</v>
      </c>
      <c r="P25" s="212">
        <v>1731.5</v>
      </c>
      <c r="Q25" s="212">
        <v>3780</v>
      </c>
      <c r="R25" s="212">
        <v>4536</v>
      </c>
      <c r="S25" s="212">
        <v>4074.2889514221333</v>
      </c>
      <c r="T25" s="212">
        <v>19845.399999999998</v>
      </c>
      <c r="U25" s="212">
        <v>2376</v>
      </c>
      <c r="V25" s="212">
        <v>3024</v>
      </c>
      <c r="W25" s="212">
        <v>2695.721934009593</v>
      </c>
      <c r="X25" s="212">
        <v>39808.6</v>
      </c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</row>
    <row r="26" spans="2:52" x14ac:dyDescent="0.15">
      <c r="B26" s="197" t="s">
        <v>142</v>
      </c>
      <c r="C26" s="188"/>
      <c r="D26" s="218"/>
      <c r="E26" s="214"/>
      <c r="F26" s="210"/>
      <c r="G26" s="183"/>
      <c r="H26" s="210"/>
      <c r="I26" s="214"/>
      <c r="J26" s="210"/>
      <c r="K26" s="183"/>
      <c r="L26" s="210"/>
      <c r="M26" s="214"/>
      <c r="N26" s="210"/>
      <c r="O26" s="183"/>
      <c r="P26" s="210"/>
      <c r="Q26" s="214"/>
      <c r="R26" s="210"/>
      <c r="S26" s="183"/>
      <c r="T26" s="210"/>
      <c r="U26" s="214"/>
      <c r="V26" s="210"/>
      <c r="W26" s="183"/>
      <c r="X26" s="210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</row>
    <row r="27" spans="2:52" x14ac:dyDescent="0.15">
      <c r="B27" s="197"/>
      <c r="C27" s="188"/>
      <c r="D27" s="218"/>
      <c r="E27" s="214"/>
      <c r="F27" s="210"/>
      <c r="G27" s="183"/>
      <c r="H27" s="210"/>
      <c r="I27" s="214"/>
      <c r="J27" s="210"/>
      <c r="K27" s="183"/>
      <c r="L27" s="210"/>
      <c r="M27" s="214"/>
      <c r="N27" s="210"/>
      <c r="O27" s="183"/>
      <c r="P27" s="210"/>
      <c r="Q27" s="214"/>
      <c r="R27" s="210"/>
      <c r="S27" s="183"/>
      <c r="T27" s="210"/>
      <c r="U27" s="214"/>
      <c r="V27" s="210"/>
      <c r="W27" s="183"/>
      <c r="X27" s="210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</row>
    <row r="28" spans="2:52" x14ac:dyDescent="0.15">
      <c r="B28" s="194" t="s">
        <v>129</v>
      </c>
      <c r="C28" s="188"/>
      <c r="D28" s="218"/>
      <c r="E28" s="214"/>
      <c r="F28" s="210"/>
      <c r="G28" s="183"/>
      <c r="H28" s="210"/>
      <c r="I28" s="214"/>
      <c r="J28" s="210"/>
      <c r="K28" s="183"/>
      <c r="L28" s="210"/>
      <c r="M28" s="214"/>
      <c r="N28" s="210"/>
      <c r="O28" s="183"/>
      <c r="P28" s="210"/>
      <c r="Q28" s="214"/>
      <c r="R28" s="210"/>
      <c r="S28" s="183"/>
      <c r="T28" s="210"/>
      <c r="U28" s="214"/>
      <c r="V28" s="210"/>
      <c r="W28" s="183"/>
      <c r="X28" s="210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</row>
    <row r="29" spans="2:52" x14ac:dyDescent="0.15">
      <c r="B29" s="219">
        <v>41821</v>
      </c>
      <c r="C29" s="220"/>
      <c r="D29" s="221">
        <v>41827</v>
      </c>
      <c r="E29" s="222">
        <v>1296</v>
      </c>
      <c r="F29" s="222">
        <v>1791.72</v>
      </c>
      <c r="G29" s="222">
        <v>1545.3726036539592</v>
      </c>
      <c r="H29" s="264">
        <v>14347.2</v>
      </c>
      <c r="I29" s="222">
        <v>1188</v>
      </c>
      <c r="J29" s="222">
        <v>1404</v>
      </c>
      <c r="K29" s="222">
        <v>1308.9626782393052</v>
      </c>
      <c r="L29" s="264">
        <v>4267.3</v>
      </c>
      <c r="M29" s="222">
        <v>1026</v>
      </c>
      <c r="N29" s="222">
        <v>1026</v>
      </c>
      <c r="O29" s="222">
        <v>1026</v>
      </c>
      <c r="P29" s="264">
        <v>327.9</v>
      </c>
      <c r="Q29" s="222">
        <v>3834</v>
      </c>
      <c r="R29" s="222">
        <v>4536</v>
      </c>
      <c r="S29" s="222">
        <v>4058.3293120839239</v>
      </c>
      <c r="T29" s="264">
        <v>2724.2</v>
      </c>
      <c r="U29" s="222">
        <v>2376</v>
      </c>
      <c r="V29" s="222">
        <v>2959.2</v>
      </c>
      <c r="W29" s="222">
        <v>2690.8665171837429</v>
      </c>
      <c r="X29" s="264">
        <v>8728.7000000000007</v>
      </c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</row>
    <row r="30" spans="2:52" x14ac:dyDescent="0.15">
      <c r="B30" s="219" t="s">
        <v>130</v>
      </c>
      <c r="C30" s="220"/>
      <c r="D30" s="221"/>
      <c r="E30" s="214"/>
      <c r="F30" s="210"/>
      <c r="G30" s="183"/>
      <c r="H30" s="210"/>
      <c r="I30" s="214"/>
      <c r="J30" s="210"/>
      <c r="K30" s="183"/>
      <c r="L30" s="210"/>
      <c r="M30" s="214"/>
      <c r="N30" s="210"/>
      <c r="O30" s="183"/>
      <c r="P30" s="210"/>
      <c r="Q30" s="214"/>
      <c r="R30" s="210"/>
      <c r="S30" s="183"/>
      <c r="T30" s="210"/>
      <c r="U30" s="214"/>
      <c r="V30" s="210"/>
      <c r="W30" s="183"/>
      <c r="X30" s="210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</row>
    <row r="31" spans="2:52" x14ac:dyDescent="0.15">
      <c r="B31" s="219">
        <v>41828</v>
      </c>
      <c r="C31" s="220"/>
      <c r="D31" s="221">
        <v>41834</v>
      </c>
      <c r="E31" s="222">
        <v>1296</v>
      </c>
      <c r="F31" s="222">
        <v>1792.8</v>
      </c>
      <c r="G31" s="222">
        <v>1566.309162601083</v>
      </c>
      <c r="H31" s="264">
        <v>11380.6</v>
      </c>
      <c r="I31" s="222">
        <v>1188</v>
      </c>
      <c r="J31" s="222">
        <v>1404</v>
      </c>
      <c r="K31" s="222">
        <v>1350.1480604455521</v>
      </c>
      <c r="L31" s="264">
        <v>3878.4</v>
      </c>
      <c r="M31" s="222">
        <v>1080</v>
      </c>
      <c r="N31" s="222">
        <v>1080</v>
      </c>
      <c r="O31" s="222">
        <v>1080</v>
      </c>
      <c r="P31" s="264">
        <v>300.7</v>
      </c>
      <c r="Q31" s="222">
        <v>3780</v>
      </c>
      <c r="R31" s="222">
        <v>4536</v>
      </c>
      <c r="S31" s="222">
        <v>4079.5811687205405</v>
      </c>
      <c r="T31" s="264">
        <v>5109.8</v>
      </c>
      <c r="U31" s="222">
        <v>2376</v>
      </c>
      <c r="V31" s="222">
        <v>3024</v>
      </c>
      <c r="W31" s="222">
        <v>2689.6444807098969</v>
      </c>
      <c r="X31" s="264">
        <v>9157.7999999999993</v>
      </c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</row>
    <row r="32" spans="2:52" x14ac:dyDescent="0.15">
      <c r="B32" s="219" t="s">
        <v>131</v>
      </c>
      <c r="C32" s="220"/>
      <c r="D32" s="221"/>
      <c r="E32" s="214"/>
      <c r="F32" s="210"/>
      <c r="G32" s="183"/>
      <c r="H32" s="210"/>
      <c r="I32" s="214"/>
      <c r="J32" s="210"/>
      <c r="K32" s="183"/>
      <c r="L32" s="210"/>
      <c r="M32" s="214"/>
      <c r="N32" s="210"/>
      <c r="O32" s="183"/>
      <c r="P32" s="210"/>
      <c r="Q32" s="214"/>
      <c r="R32" s="210"/>
      <c r="S32" s="183"/>
      <c r="T32" s="210"/>
      <c r="U32" s="214"/>
      <c r="V32" s="210"/>
      <c r="W32" s="183"/>
      <c r="X32" s="210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</row>
    <row r="33" spans="2:52" x14ac:dyDescent="0.15">
      <c r="B33" s="219">
        <v>41835</v>
      </c>
      <c r="C33" s="220"/>
      <c r="D33" s="221">
        <v>41838</v>
      </c>
      <c r="E33" s="222">
        <v>1274.4000000000001</v>
      </c>
      <c r="F33" s="222">
        <v>1791.72</v>
      </c>
      <c r="G33" s="222">
        <v>1508.1502188758539</v>
      </c>
      <c r="H33" s="264">
        <v>4190.2</v>
      </c>
      <c r="I33" s="222">
        <v>1188</v>
      </c>
      <c r="J33" s="222">
        <v>1404</v>
      </c>
      <c r="K33" s="222">
        <v>1306.841379310345</v>
      </c>
      <c r="L33" s="264">
        <v>1730.5</v>
      </c>
      <c r="M33" s="222">
        <v>0</v>
      </c>
      <c r="N33" s="222">
        <v>0</v>
      </c>
      <c r="O33" s="222">
        <v>0</v>
      </c>
      <c r="P33" s="264">
        <v>16.8</v>
      </c>
      <c r="Q33" s="222">
        <v>3780</v>
      </c>
      <c r="R33" s="222">
        <v>4536</v>
      </c>
      <c r="S33" s="222">
        <v>4073.5515410064468</v>
      </c>
      <c r="T33" s="264">
        <v>2900.8</v>
      </c>
      <c r="U33" s="222">
        <v>2376</v>
      </c>
      <c r="V33" s="222">
        <v>3024</v>
      </c>
      <c r="W33" s="222">
        <v>2669.8091219204034</v>
      </c>
      <c r="X33" s="264">
        <v>4853.7</v>
      </c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</row>
    <row r="34" spans="2:52" x14ac:dyDescent="0.15">
      <c r="B34" s="219" t="s">
        <v>132</v>
      </c>
      <c r="C34" s="220"/>
      <c r="D34" s="221"/>
      <c r="E34" s="214"/>
      <c r="F34" s="210"/>
      <c r="G34" s="183"/>
      <c r="H34" s="210"/>
      <c r="I34" s="214"/>
      <c r="J34" s="210"/>
      <c r="K34" s="183"/>
      <c r="L34" s="210"/>
      <c r="M34" s="214"/>
      <c r="N34" s="210"/>
      <c r="O34" s="183"/>
      <c r="P34" s="210"/>
      <c r="Q34" s="214"/>
      <c r="R34" s="210"/>
      <c r="S34" s="183"/>
      <c r="T34" s="210"/>
      <c r="U34" s="214"/>
      <c r="V34" s="210"/>
      <c r="W34" s="183"/>
      <c r="X34" s="210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</row>
    <row r="35" spans="2:52" ht="12" customHeight="1" x14ac:dyDescent="0.15">
      <c r="B35" s="219">
        <v>41842</v>
      </c>
      <c r="C35" s="220"/>
      <c r="D35" s="221">
        <v>41848</v>
      </c>
      <c r="E35" s="265">
        <v>1274.4000000000001</v>
      </c>
      <c r="F35" s="264">
        <v>1826.28</v>
      </c>
      <c r="G35" s="188">
        <v>1529.7795151215992</v>
      </c>
      <c r="H35" s="264">
        <v>14031.6</v>
      </c>
      <c r="I35" s="265">
        <v>1188</v>
      </c>
      <c r="J35" s="264">
        <v>1404</v>
      </c>
      <c r="K35" s="188">
        <v>1284.1011527377525</v>
      </c>
      <c r="L35" s="264">
        <v>5366.9</v>
      </c>
      <c r="M35" s="222">
        <v>1004.4</v>
      </c>
      <c r="N35" s="222">
        <v>1188</v>
      </c>
      <c r="O35" s="222">
        <v>1106.1126760563379</v>
      </c>
      <c r="P35" s="264">
        <v>781.9</v>
      </c>
      <c r="Q35" s="265">
        <v>3780</v>
      </c>
      <c r="R35" s="264">
        <v>4536</v>
      </c>
      <c r="S35" s="188">
        <v>4061.8828080680728</v>
      </c>
      <c r="T35" s="264">
        <v>5654.8</v>
      </c>
      <c r="U35" s="265">
        <v>2376</v>
      </c>
      <c r="V35" s="264">
        <v>2970</v>
      </c>
      <c r="W35" s="188">
        <v>2664.6976350575633</v>
      </c>
      <c r="X35" s="264">
        <v>8351.4</v>
      </c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</row>
    <row r="36" spans="2:52" ht="12" customHeight="1" x14ac:dyDescent="0.15">
      <c r="B36" s="219" t="s">
        <v>133</v>
      </c>
      <c r="C36" s="220"/>
      <c r="D36" s="221"/>
      <c r="E36" s="214"/>
      <c r="F36" s="210"/>
      <c r="G36" s="183"/>
      <c r="H36" s="210"/>
      <c r="I36" s="214"/>
      <c r="J36" s="210"/>
      <c r="K36" s="183"/>
      <c r="L36" s="210"/>
      <c r="M36" s="214"/>
      <c r="N36" s="210"/>
      <c r="O36" s="183"/>
      <c r="P36" s="210"/>
      <c r="Q36" s="214"/>
      <c r="R36" s="210"/>
      <c r="S36" s="183"/>
      <c r="T36" s="210"/>
      <c r="U36" s="214"/>
      <c r="V36" s="210"/>
      <c r="W36" s="183"/>
      <c r="X36" s="210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</row>
    <row r="37" spans="2:52" ht="12" customHeight="1" x14ac:dyDescent="0.15">
      <c r="B37" s="231">
        <v>41849</v>
      </c>
      <c r="C37" s="232"/>
      <c r="D37" s="233">
        <v>41855</v>
      </c>
      <c r="E37" s="128">
        <v>1296</v>
      </c>
      <c r="F37" s="128">
        <v>1836</v>
      </c>
      <c r="G37" s="128">
        <v>1531.5531785852118</v>
      </c>
      <c r="H37" s="266">
        <v>9082.6</v>
      </c>
      <c r="I37" s="128">
        <v>1188</v>
      </c>
      <c r="J37" s="128">
        <v>1425.6</v>
      </c>
      <c r="K37" s="128">
        <v>1297.6704784130684</v>
      </c>
      <c r="L37" s="266">
        <v>4430</v>
      </c>
      <c r="M37" s="128">
        <v>1004.4</v>
      </c>
      <c r="N37" s="128">
        <v>1188</v>
      </c>
      <c r="O37" s="128">
        <v>1100.0303687635574</v>
      </c>
      <c r="P37" s="266">
        <v>304.2</v>
      </c>
      <c r="Q37" s="128">
        <v>3817.8</v>
      </c>
      <c r="R37" s="128">
        <v>4536</v>
      </c>
      <c r="S37" s="128">
        <v>4104.0900135155416</v>
      </c>
      <c r="T37" s="266">
        <v>3455.8</v>
      </c>
      <c r="U37" s="128">
        <v>2484</v>
      </c>
      <c r="V37" s="128">
        <v>3016.44</v>
      </c>
      <c r="W37" s="128">
        <v>2724.5467866766021</v>
      </c>
      <c r="X37" s="266">
        <v>8717</v>
      </c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</row>
    <row r="38" spans="2:52" ht="6" customHeight="1" x14ac:dyDescent="0.15">
      <c r="B38" s="195"/>
      <c r="C38" s="188"/>
      <c r="D38" s="188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</row>
    <row r="39" spans="2:52" ht="12.75" customHeight="1" x14ac:dyDescent="0.15">
      <c r="B39" s="187" t="s">
        <v>112</v>
      </c>
      <c r="C39" s="186" t="s">
        <v>155</v>
      </c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</row>
    <row r="40" spans="2:52" ht="12.75" customHeight="1" x14ac:dyDescent="0.15">
      <c r="B40" s="235" t="s">
        <v>114</v>
      </c>
      <c r="C40" s="186" t="s">
        <v>115</v>
      </c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</row>
    <row r="41" spans="2:52" x14ac:dyDescent="0.15">
      <c r="B41" s="235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</row>
    <row r="42" spans="2:52" x14ac:dyDescent="0.15">
      <c r="B42" s="235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</row>
    <row r="43" spans="2:52" x14ac:dyDescent="0.15">
      <c r="X43" s="267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</row>
    <row r="44" spans="2:52" x14ac:dyDescent="0.15"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</row>
    <row r="45" spans="2:52" x14ac:dyDescent="0.15"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</row>
    <row r="46" spans="2:52" ht="13.5" x14ac:dyDescent="0.15">
      <c r="F46" s="184"/>
      <c r="G46" s="185"/>
      <c r="H46" s="185"/>
      <c r="I46" s="185"/>
      <c r="J46" s="185"/>
      <c r="K46" s="185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</row>
    <row r="47" spans="2:52" ht="13.5" x14ac:dyDescent="0.15">
      <c r="F47" s="184"/>
      <c r="G47" s="184"/>
      <c r="H47" s="184"/>
      <c r="I47" s="184"/>
      <c r="J47" s="184"/>
      <c r="K47" s="184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</row>
    <row r="48" spans="2:52" ht="13.5" x14ac:dyDescent="0.15">
      <c r="F48" s="184"/>
      <c r="G48" s="184"/>
      <c r="H48" s="184"/>
      <c r="I48" s="184"/>
      <c r="J48" s="184"/>
      <c r="K48" s="184"/>
      <c r="X48" s="183"/>
      <c r="Y48" s="183"/>
    </row>
    <row r="49" spans="6:25" ht="13.5" x14ac:dyDescent="0.15">
      <c r="F49" s="184"/>
      <c r="G49" s="184"/>
      <c r="H49" s="184"/>
      <c r="I49" s="184"/>
      <c r="J49" s="184"/>
      <c r="K49" s="184"/>
      <c r="X49" s="183"/>
      <c r="Y49" s="183"/>
    </row>
    <row r="50" spans="6:25" x14ac:dyDescent="0.15">
      <c r="X50" s="183"/>
      <c r="Y50" s="183"/>
    </row>
    <row r="51" spans="6:25" x14ac:dyDescent="0.15">
      <c r="X51" s="183"/>
      <c r="Y51" s="183"/>
    </row>
    <row r="52" spans="6:25" x14ac:dyDescent="0.15">
      <c r="X52" s="183"/>
      <c r="Y52" s="183"/>
    </row>
    <row r="53" spans="6:25" x14ac:dyDescent="0.15">
      <c r="X53" s="183"/>
      <c r="Y53" s="183"/>
    </row>
    <row r="54" spans="6:25" x14ac:dyDescent="0.15">
      <c r="X54" s="183"/>
      <c r="Y54" s="183"/>
    </row>
    <row r="55" spans="6:25" x14ac:dyDescent="0.15">
      <c r="X55" s="183"/>
      <c r="Y55" s="183"/>
    </row>
    <row r="56" spans="6:25" x14ac:dyDescent="0.15">
      <c r="X56" s="183"/>
      <c r="Y56" s="183"/>
    </row>
    <row r="57" spans="6:25" x14ac:dyDescent="0.15">
      <c r="X57" s="183"/>
      <c r="Y57" s="183"/>
    </row>
    <row r="58" spans="6:25" x14ac:dyDescent="0.15">
      <c r="X58" s="183"/>
      <c r="Y58" s="183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86" customWidth="1"/>
    <col min="2" max="2" width="5.875" style="186" customWidth="1"/>
    <col min="3" max="3" width="2.5" style="186" customWidth="1"/>
    <col min="4" max="5" width="5.5" style="186" customWidth="1"/>
    <col min="6" max="7" width="5.875" style="186" customWidth="1"/>
    <col min="8" max="8" width="7.75" style="186" customWidth="1"/>
    <col min="9" max="9" width="5.5" style="186" customWidth="1"/>
    <col min="10" max="10" width="5.75" style="186" customWidth="1"/>
    <col min="11" max="11" width="5.875" style="186" customWidth="1"/>
    <col min="12" max="12" width="7.75" style="186" customWidth="1"/>
    <col min="13" max="13" width="5.375" style="186" customWidth="1"/>
    <col min="14" max="14" width="6" style="186" customWidth="1"/>
    <col min="15" max="15" width="5.875" style="186" customWidth="1"/>
    <col min="16" max="16" width="7.625" style="186" customWidth="1"/>
    <col min="17" max="19" width="5.875" style="186" customWidth="1"/>
    <col min="20" max="20" width="7.625" style="186" customWidth="1"/>
    <col min="21" max="23" width="5.875" style="186" customWidth="1"/>
    <col min="24" max="24" width="7.625" style="186" customWidth="1"/>
    <col min="25" max="16384" width="7.5" style="186"/>
  </cols>
  <sheetData>
    <row r="1" spans="2:49" x14ac:dyDescent="0.15"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</row>
    <row r="2" spans="2:49" x14ac:dyDescent="0.15"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</row>
    <row r="3" spans="2:49" x14ac:dyDescent="0.15">
      <c r="B3" s="137" t="s">
        <v>156</v>
      </c>
      <c r="Z3" s="136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</row>
    <row r="4" spans="2:49" x14ac:dyDescent="0.15">
      <c r="X4" s="187" t="s">
        <v>90</v>
      </c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8"/>
      <c r="AW4" s="183"/>
    </row>
    <row r="5" spans="2:49" ht="6" customHeight="1" x14ac:dyDescent="0.1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</row>
    <row r="6" spans="2:49" x14ac:dyDescent="0.15">
      <c r="B6" s="263"/>
      <c r="C6" s="191" t="s">
        <v>91</v>
      </c>
      <c r="D6" s="192"/>
      <c r="E6" s="239" t="s">
        <v>138</v>
      </c>
      <c r="F6" s="240"/>
      <c r="G6" s="240"/>
      <c r="H6" s="241"/>
      <c r="I6" s="239" t="s">
        <v>139</v>
      </c>
      <c r="J6" s="240"/>
      <c r="K6" s="240"/>
      <c r="L6" s="241"/>
      <c r="M6" s="239" t="s">
        <v>140</v>
      </c>
      <c r="N6" s="240"/>
      <c r="O6" s="240"/>
      <c r="P6" s="241"/>
      <c r="Q6" s="236" t="s">
        <v>143</v>
      </c>
      <c r="R6" s="237"/>
      <c r="S6" s="237"/>
      <c r="T6" s="238"/>
      <c r="U6" s="239" t="s">
        <v>144</v>
      </c>
      <c r="V6" s="240"/>
      <c r="W6" s="240"/>
      <c r="X6" s="241"/>
      <c r="Z6" s="183"/>
      <c r="AA6" s="193"/>
      <c r="AB6" s="193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83"/>
    </row>
    <row r="7" spans="2:49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M7" s="199" t="s">
        <v>98</v>
      </c>
      <c r="N7" s="198" t="s">
        <v>99</v>
      </c>
      <c r="O7" s="199" t="s">
        <v>100</v>
      </c>
      <c r="P7" s="198" t="s">
        <v>101</v>
      </c>
      <c r="Q7" s="199" t="s">
        <v>98</v>
      </c>
      <c r="R7" s="198" t="s">
        <v>99</v>
      </c>
      <c r="S7" s="200" t="s">
        <v>100</v>
      </c>
      <c r="T7" s="198" t="s">
        <v>101</v>
      </c>
      <c r="U7" s="199" t="s">
        <v>98</v>
      </c>
      <c r="V7" s="198" t="s">
        <v>99</v>
      </c>
      <c r="W7" s="200" t="s">
        <v>100</v>
      </c>
      <c r="X7" s="198" t="s">
        <v>101</v>
      </c>
      <c r="Z7" s="195"/>
      <c r="AA7" s="195"/>
      <c r="AB7" s="195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83"/>
    </row>
    <row r="8" spans="2:49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M8" s="203"/>
      <c r="N8" s="204"/>
      <c r="O8" s="203" t="s">
        <v>102</v>
      </c>
      <c r="P8" s="204"/>
      <c r="Q8" s="203"/>
      <c r="R8" s="204"/>
      <c r="S8" s="205" t="s">
        <v>102</v>
      </c>
      <c r="T8" s="204"/>
      <c r="U8" s="203"/>
      <c r="V8" s="204"/>
      <c r="W8" s="205" t="s">
        <v>102</v>
      </c>
      <c r="X8" s="204"/>
      <c r="Z8" s="183"/>
      <c r="AA8" s="183"/>
      <c r="AB8" s="18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83"/>
    </row>
    <row r="9" spans="2:49" ht="14.1" customHeight="1" x14ac:dyDescent="0.15">
      <c r="B9" s="190" t="s">
        <v>103</v>
      </c>
      <c r="C9" s="200">
        <v>22</v>
      </c>
      <c r="D9" s="208" t="s">
        <v>104</v>
      </c>
      <c r="E9" s="207">
        <v>630</v>
      </c>
      <c r="F9" s="207">
        <v>1155</v>
      </c>
      <c r="G9" s="207">
        <v>827</v>
      </c>
      <c r="H9" s="207">
        <v>613763</v>
      </c>
      <c r="I9" s="207">
        <v>788</v>
      </c>
      <c r="J9" s="207">
        <v>1365</v>
      </c>
      <c r="K9" s="207">
        <v>1099</v>
      </c>
      <c r="L9" s="207">
        <v>243511</v>
      </c>
      <c r="M9" s="207">
        <v>788</v>
      </c>
      <c r="N9" s="207">
        <v>1418</v>
      </c>
      <c r="O9" s="207">
        <v>1102</v>
      </c>
      <c r="P9" s="207">
        <v>156613</v>
      </c>
      <c r="Q9" s="207">
        <v>893</v>
      </c>
      <c r="R9" s="207">
        <v>1365</v>
      </c>
      <c r="S9" s="207">
        <v>1113</v>
      </c>
      <c r="T9" s="207">
        <v>132290</v>
      </c>
      <c r="U9" s="207">
        <v>735</v>
      </c>
      <c r="V9" s="207">
        <v>1281</v>
      </c>
      <c r="W9" s="207">
        <v>1039</v>
      </c>
      <c r="X9" s="209">
        <v>231539</v>
      </c>
      <c r="Z9" s="183"/>
      <c r="AA9" s="19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</row>
    <row r="10" spans="2:49" ht="14.1" customHeight="1" x14ac:dyDescent="0.15">
      <c r="B10" s="214"/>
      <c r="C10" s="193">
        <v>23</v>
      </c>
      <c r="D10" s="211"/>
      <c r="E10" s="163">
        <v>582.75</v>
      </c>
      <c r="F10" s="163">
        <v>1290.45</v>
      </c>
      <c r="G10" s="163">
        <v>852.36679412108981</v>
      </c>
      <c r="H10" s="163">
        <v>415822.60000000003</v>
      </c>
      <c r="I10" s="163">
        <v>840</v>
      </c>
      <c r="J10" s="163">
        <v>1365</v>
      </c>
      <c r="K10" s="163">
        <v>1092.9312884280075</v>
      </c>
      <c r="L10" s="163">
        <v>212323.90000000002</v>
      </c>
      <c r="M10" s="163">
        <v>840</v>
      </c>
      <c r="N10" s="163">
        <v>1470</v>
      </c>
      <c r="O10" s="163">
        <v>1105.3519763582165</v>
      </c>
      <c r="P10" s="163">
        <v>123674.79999999999</v>
      </c>
      <c r="Q10" s="163">
        <v>892.5</v>
      </c>
      <c r="R10" s="163">
        <v>1470</v>
      </c>
      <c r="S10" s="163">
        <v>1112.7127247252349</v>
      </c>
      <c r="T10" s="163">
        <v>107154.60000000002</v>
      </c>
      <c r="U10" s="163">
        <v>735</v>
      </c>
      <c r="V10" s="163">
        <v>1290.03</v>
      </c>
      <c r="W10" s="164">
        <v>1017.8488830811726</v>
      </c>
      <c r="X10" s="163">
        <v>147411.4</v>
      </c>
      <c r="Z10" s="183"/>
      <c r="AA10" s="19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</row>
    <row r="11" spans="2:49" ht="14.1" customHeight="1" x14ac:dyDescent="0.15">
      <c r="B11" s="214"/>
      <c r="C11" s="193">
        <v>24</v>
      </c>
      <c r="D11" s="211"/>
      <c r="E11" s="165">
        <v>525</v>
      </c>
      <c r="F11" s="165">
        <v>1102.5</v>
      </c>
      <c r="G11" s="166">
        <v>766.16102185957186</v>
      </c>
      <c r="H11" s="165">
        <v>467490</v>
      </c>
      <c r="I11" s="165">
        <v>840</v>
      </c>
      <c r="J11" s="165">
        <v>1365</v>
      </c>
      <c r="K11" s="165">
        <v>999.4008218206119</v>
      </c>
      <c r="L11" s="165">
        <v>271266.3</v>
      </c>
      <c r="M11" s="165">
        <v>840</v>
      </c>
      <c r="N11" s="165">
        <v>1312.5</v>
      </c>
      <c r="O11" s="165">
        <v>989.15212000940699</v>
      </c>
      <c r="P11" s="165">
        <v>221632.5</v>
      </c>
      <c r="Q11" s="165">
        <v>840</v>
      </c>
      <c r="R11" s="165">
        <v>1365</v>
      </c>
      <c r="S11" s="165">
        <v>987.03786332571815</v>
      </c>
      <c r="T11" s="165">
        <v>225717.3</v>
      </c>
      <c r="U11" s="165">
        <v>735</v>
      </c>
      <c r="V11" s="165">
        <v>1155</v>
      </c>
      <c r="W11" s="165">
        <v>864.49286651595344</v>
      </c>
      <c r="X11" s="166">
        <v>233968.60000000003</v>
      </c>
      <c r="Z11" s="183"/>
      <c r="AA11" s="19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</row>
    <row r="12" spans="2:49" ht="14.1" customHeight="1" x14ac:dyDescent="0.15">
      <c r="B12" s="202"/>
      <c r="C12" s="205">
        <v>25</v>
      </c>
      <c r="D12" s="213"/>
      <c r="E12" s="212">
        <v>682.5</v>
      </c>
      <c r="F12" s="212">
        <v>1178.1000000000001</v>
      </c>
      <c r="G12" s="212">
        <v>922.05769017036368</v>
      </c>
      <c r="H12" s="212">
        <v>388078.80000000016</v>
      </c>
      <c r="I12" s="212">
        <v>945</v>
      </c>
      <c r="J12" s="212">
        <v>1525.65</v>
      </c>
      <c r="K12" s="212">
        <v>1175.32863697773</v>
      </c>
      <c r="L12" s="212">
        <v>220541.00000000003</v>
      </c>
      <c r="M12" s="212">
        <v>945</v>
      </c>
      <c r="N12" s="212">
        <v>1524.4950000000001</v>
      </c>
      <c r="O12" s="212">
        <v>1167.1650910349883</v>
      </c>
      <c r="P12" s="189">
        <v>160695.09999999995</v>
      </c>
      <c r="Q12" s="213">
        <v>945</v>
      </c>
      <c r="R12" s="212">
        <v>1522.5</v>
      </c>
      <c r="S12" s="212">
        <v>1206.0923583219806</v>
      </c>
      <c r="T12" s="212">
        <v>156979.9</v>
      </c>
      <c r="U12" s="212">
        <v>787.5</v>
      </c>
      <c r="V12" s="212">
        <v>1429.05</v>
      </c>
      <c r="W12" s="212">
        <v>1049.2838345409164</v>
      </c>
      <c r="X12" s="213">
        <v>159533.80000000002</v>
      </c>
      <c r="Z12" s="183"/>
      <c r="AA12" s="193"/>
      <c r="AB12" s="183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83"/>
    </row>
    <row r="13" spans="2:49" ht="14.1" customHeight="1" x14ac:dyDescent="0.15">
      <c r="B13" s="160"/>
      <c r="C13" s="145">
        <v>7</v>
      </c>
      <c r="D13" s="161"/>
      <c r="E13" s="210">
        <v>861</v>
      </c>
      <c r="F13" s="210">
        <v>1155</v>
      </c>
      <c r="G13" s="210">
        <v>976.20032116021673</v>
      </c>
      <c r="H13" s="210">
        <v>44771.9</v>
      </c>
      <c r="I13" s="210">
        <v>1081.5</v>
      </c>
      <c r="J13" s="210">
        <v>1344</v>
      </c>
      <c r="K13" s="210">
        <v>1176.3649597588737</v>
      </c>
      <c r="L13" s="210">
        <v>18372.099999999999</v>
      </c>
      <c r="M13" s="210">
        <v>1155</v>
      </c>
      <c r="N13" s="210">
        <v>1312.5</v>
      </c>
      <c r="O13" s="210">
        <v>1193.313650169734</v>
      </c>
      <c r="P13" s="210">
        <v>13975.1</v>
      </c>
      <c r="Q13" s="210">
        <v>1102.5</v>
      </c>
      <c r="R13" s="210">
        <v>1365</v>
      </c>
      <c r="S13" s="210">
        <v>1209.445910087298</v>
      </c>
      <c r="T13" s="210">
        <v>13753.4</v>
      </c>
      <c r="U13" s="210">
        <v>959.7</v>
      </c>
      <c r="V13" s="210">
        <v>1155</v>
      </c>
      <c r="W13" s="210">
        <v>1075.0851366868346</v>
      </c>
      <c r="X13" s="211">
        <v>11273.9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</row>
    <row r="14" spans="2:49" ht="14.1" customHeight="1" x14ac:dyDescent="0.15">
      <c r="B14" s="160"/>
      <c r="C14" s="145">
        <v>8</v>
      </c>
      <c r="D14" s="161"/>
      <c r="E14" s="210">
        <v>861</v>
      </c>
      <c r="F14" s="210">
        <v>1178.1000000000001</v>
      </c>
      <c r="G14" s="210">
        <v>978.97174560017652</v>
      </c>
      <c r="H14" s="210">
        <v>41189.600000000006</v>
      </c>
      <c r="I14" s="210">
        <v>1102.5</v>
      </c>
      <c r="J14" s="210">
        <v>1312.5</v>
      </c>
      <c r="K14" s="210">
        <v>1164.9536097212297</v>
      </c>
      <c r="L14" s="210">
        <v>16472.2</v>
      </c>
      <c r="M14" s="210">
        <v>1117.2</v>
      </c>
      <c r="N14" s="210">
        <v>1260</v>
      </c>
      <c r="O14" s="210">
        <v>1173.3606780982072</v>
      </c>
      <c r="P14" s="210">
        <v>13762.199999999999</v>
      </c>
      <c r="Q14" s="210">
        <v>1117.2</v>
      </c>
      <c r="R14" s="210">
        <v>1260</v>
      </c>
      <c r="S14" s="210">
        <v>1185.4176318602995</v>
      </c>
      <c r="T14" s="210">
        <v>14931.6</v>
      </c>
      <c r="U14" s="210">
        <v>945</v>
      </c>
      <c r="V14" s="210">
        <v>1185.45</v>
      </c>
      <c r="W14" s="210">
        <v>1065.0826562439834</v>
      </c>
      <c r="X14" s="211">
        <v>12867.1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</row>
    <row r="15" spans="2:49" ht="14.1" customHeight="1" x14ac:dyDescent="0.15">
      <c r="B15" s="160"/>
      <c r="C15" s="145">
        <v>9</v>
      </c>
      <c r="D15" s="161"/>
      <c r="E15" s="210">
        <v>840</v>
      </c>
      <c r="F15" s="210">
        <v>1062.18</v>
      </c>
      <c r="G15" s="210">
        <v>952.61296698952356</v>
      </c>
      <c r="H15" s="210">
        <v>25397.000000000004</v>
      </c>
      <c r="I15" s="210">
        <v>1050</v>
      </c>
      <c r="J15" s="210">
        <v>1312.5</v>
      </c>
      <c r="K15" s="210">
        <v>1165.0867214532871</v>
      </c>
      <c r="L15" s="210">
        <v>16809.3</v>
      </c>
      <c r="M15" s="210">
        <v>1081.5</v>
      </c>
      <c r="N15" s="210">
        <v>1365</v>
      </c>
      <c r="O15" s="210">
        <v>1178.1108179419527</v>
      </c>
      <c r="P15" s="210">
        <v>11451.9</v>
      </c>
      <c r="Q15" s="210">
        <v>1050</v>
      </c>
      <c r="R15" s="210">
        <v>1323</v>
      </c>
      <c r="S15" s="210">
        <v>1196.1336648081881</v>
      </c>
      <c r="T15" s="210">
        <v>13502.100000000002</v>
      </c>
      <c r="U15" s="210">
        <v>997.5</v>
      </c>
      <c r="V15" s="210">
        <v>1155</v>
      </c>
      <c r="W15" s="210">
        <v>1071.5886524822695</v>
      </c>
      <c r="X15" s="211">
        <v>11777.599999999999</v>
      </c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</row>
    <row r="16" spans="2:49" ht="14.1" customHeight="1" x14ac:dyDescent="0.15">
      <c r="B16" s="160"/>
      <c r="C16" s="145">
        <v>10</v>
      </c>
      <c r="D16" s="161"/>
      <c r="E16" s="210">
        <v>819</v>
      </c>
      <c r="F16" s="210">
        <v>1010.415</v>
      </c>
      <c r="G16" s="210">
        <v>918.5090968216748</v>
      </c>
      <c r="H16" s="210">
        <v>31684.9</v>
      </c>
      <c r="I16" s="210">
        <v>1050</v>
      </c>
      <c r="J16" s="210">
        <v>1417.5</v>
      </c>
      <c r="K16" s="210">
        <v>1151.4587720295626</v>
      </c>
      <c r="L16" s="210">
        <v>20833.2</v>
      </c>
      <c r="M16" s="210">
        <v>1076.04</v>
      </c>
      <c r="N16" s="210">
        <v>1426.95</v>
      </c>
      <c r="O16" s="210">
        <v>1188.8298119340609</v>
      </c>
      <c r="P16" s="210">
        <v>15005</v>
      </c>
      <c r="Q16" s="210">
        <v>1117.2</v>
      </c>
      <c r="R16" s="210">
        <v>1417.5</v>
      </c>
      <c r="S16" s="210">
        <v>1215.2761015970755</v>
      </c>
      <c r="T16" s="210">
        <v>15204.4</v>
      </c>
      <c r="U16" s="210">
        <v>945</v>
      </c>
      <c r="V16" s="210">
        <v>1239</v>
      </c>
      <c r="W16" s="210">
        <v>1088.4872430983398</v>
      </c>
      <c r="X16" s="211">
        <v>17219.400000000001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</row>
    <row r="17" spans="2:49" ht="14.1" customHeight="1" x14ac:dyDescent="0.15">
      <c r="B17" s="160"/>
      <c r="C17" s="145">
        <v>11</v>
      </c>
      <c r="D17" s="161"/>
      <c r="E17" s="210">
        <v>840</v>
      </c>
      <c r="F17" s="210">
        <v>1050</v>
      </c>
      <c r="G17" s="210">
        <v>917.72612901311493</v>
      </c>
      <c r="H17" s="210">
        <v>25882.3</v>
      </c>
      <c r="I17" s="210">
        <v>1155</v>
      </c>
      <c r="J17" s="210">
        <v>1522.5</v>
      </c>
      <c r="K17" s="210">
        <v>1279.6746246694534</v>
      </c>
      <c r="L17" s="210">
        <v>20495.5</v>
      </c>
      <c r="M17" s="210">
        <v>1190.28</v>
      </c>
      <c r="N17" s="210">
        <v>1524.4950000000001</v>
      </c>
      <c r="O17" s="210">
        <v>1322.3773645058448</v>
      </c>
      <c r="P17" s="210">
        <v>13859.5</v>
      </c>
      <c r="Q17" s="210">
        <v>1207.5</v>
      </c>
      <c r="R17" s="210">
        <v>1494.4649999999999</v>
      </c>
      <c r="S17" s="210">
        <v>1311.2992473736479</v>
      </c>
      <c r="T17" s="210">
        <v>15382.2</v>
      </c>
      <c r="U17" s="211">
        <v>1144.5</v>
      </c>
      <c r="V17" s="210">
        <v>1429.05</v>
      </c>
      <c r="W17" s="210">
        <v>1248.5822965759085</v>
      </c>
      <c r="X17" s="211">
        <v>19532.7</v>
      </c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</row>
    <row r="18" spans="2:49" ht="14.1" customHeight="1" x14ac:dyDescent="0.15">
      <c r="B18" s="160"/>
      <c r="C18" s="145">
        <v>12</v>
      </c>
      <c r="D18" s="161"/>
      <c r="E18" s="210">
        <v>840</v>
      </c>
      <c r="F18" s="210">
        <v>1050</v>
      </c>
      <c r="G18" s="210">
        <v>963.37898532388658</v>
      </c>
      <c r="H18" s="210">
        <v>24436.400000000001</v>
      </c>
      <c r="I18" s="210">
        <v>1207.5</v>
      </c>
      <c r="J18" s="210">
        <v>1525.65</v>
      </c>
      <c r="K18" s="210">
        <v>1350.4523726642349</v>
      </c>
      <c r="L18" s="210">
        <v>20600.900000000001</v>
      </c>
      <c r="M18" s="210">
        <v>1237.3200000000002</v>
      </c>
      <c r="N18" s="210">
        <v>1522.5</v>
      </c>
      <c r="O18" s="210">
        <v>1372.6717921527043</v>
      </c>
      <c r="P18" s="210">
        <v>15143.4</v>
      </c>
      <c r="Q18" s="210">
        <v>1260</v>
      </c>
      <c r="R18" s="210">
        <v>1522.5</v>
      </c>
      <c r="S18" s="210">
        <v>1387.3234767025092</v>
      </c>
      <c r="T18" s="210">
        <v>14700.8</v>
      </c>
      <c r="U18" s="210">
        <v>1155</v>
      </c>
      <c r="V18" s="210">
        <v>1417.5</v>
      </c>
      <c r="W18" s="210">
        <v>1257.2414138881927</v>
      </c>
      <c r="X18" s="211">
        <v>10664.5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</row>
    <row r="19" spans="2:49" ht="14.1" customHeight="1" x14ac:dyDescent="0.15">
      <c r="B19" s="160" t="s">
        <v>157</v>
      </c>
      <c r="C19" s="145">
        <v>1</v>
      </c>
      <c r="D19" s="161" t="s">
        <v>158</v>
      </c>
      <c r="E19" s="210">
        <v>819</v>
      </c>
      <c r="F19" s="210">
        <v>997.5</v>
      </c>
      <c r="G19" s="210">
        <v>917.59035639413003</v>
      </c>
      <c r="H19" s="210">
        <v>31391.8</v>
      </c>
      <c r="I19" s="210">
        <v>1155</v>
      </c>
      <c r="J19" s="210">
        <v>1470</v>
      </c>
      <c r="K19" s="210">
        <v>1319.9266805669192</v>
      </c>
      <c r="L19" s="210">
        <v>15912.8</v>
      </c>
      <c r="M19" s="210">
        <v>1149.54</v>
      </c>
      <c r="N19" s="210">
        <v>1481.4450000000002</v>
      </c>
      <c r="O19" s="210">
        <v>1347.0224824756369</v>
      </c>
      <c r="P19" s="210">
        <v>11015.5</v>
      </c>
      <c r="Q19" s="210">
        <v>1195.95</v>
      </c>
      <c r="R19" s="210">
        <v>1485.75</v>
      </c>
      <c r="S19" s="210">
        <v>1347.9321354862211</v>
      </c>
      <c r="T19" s="210">
        <v>12178.8</v>
      </c>
      <c r="U19" s="210">
        <v>1123.5</v>
      </c>
      <c r="V19" s="210">
        <v>1417.5</v>
      </c>
      <c r="W19" s="210">
        <v>1247.8259507128948</v>
      </c>
      <c r="X19" s="211">
        <v>11679.6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</row>
    <row r="20" spans="2:49" ht="14.1" customHeight="1" x14ac:dyDescent="0.15">
      <c r="B20" s="160"/>
      <c r="C20" s="145">
        <v>2</v>
      </c>
      <c r="D20" s="161"/>
      <c r="E20" s="210">
        <v>773.85</v>
      </c>
      <c r="F20" s="210">
        <v>1013.25</v>
      </c>
      <c r="G20" s="210">
        <v>923.29359194006202</v>
      </c>
      <c r="H20" s="210">
        <v>26185.600000000002</v>
      </c>
      <c r="I20" s="210">
        <v>1117.2</v>
      </c>
      <c r="J20" s="210">
        <v>1449</v>
      </c>
      <c r="K20" s="210">
        <v>1263.5030228254159</v>
      </c>
      <c r="L20" s="210">
        <v>12233.3</v>
      </c>
      <c r="M20" s="210">
        <v>1197</v>
      </c>
      <c r="N20" s="210">
        <v>1522.5</v>
      </c>
      <c r="O20" s="210">
        <v>1279.7754396984924</v>
      </c>
      <c r="P20" s="210">
        <v>6795.6</v>
      </c>
      <c r="Q20" s="210">
        <v>1202.5650000000001</v>
      </c>
      <c r="R20" s="210">
        <v>1485.75</v>
      </c>
      <c r="S20" s="210">
        <v>1293.7083520683452</v>
      </c>
      <c r="T20" s="210">
        <v>10161.5</v>
      </c>
      <c r="U20" s="210">
        <v>1155</v>
      </c>
      <c r="V20" s="210">
        <v>1417.5</v>
      </c>
      <c r="W20" s="210">
        <v>1225.7483996093963</v>
      </c>
      <c r="X20" s="211">
        <v>8951.5999999999985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</row>
    <row r="21" spans="2:49" ht="14.1" customHeight="1" x14ac:dyDescent="0.15">
      <c r="B21" s="160"/>
      <c r="C21" s="145">
        <v>3</v>
      </c>
      <c r="D21" s="161"/>
      <c r="E21" s="210">
        <v>840</v>
      </c>
      <c r="F21" s="210">
        <v>1102.5</v>
      </c>
      <c r="G21" s="210">
        <v>960.59426960679377</v>
      </c>
      <c r="H21" s="210">
        <v>34309.599999999999</v>
      </c>
      <c r="I21" s="210">
        <v>1155</v>
      </c>
      <c r="J21" s="210">
        <v>1470</v>
      </c>
      <c r="K21" s="210">
        <v>1270.7591896968072</v>
      </c>
      <c r="L21" s="210">
        <v>15909.300000000001</v>
      </c>
      <c r="M21" s="210">
        <v>1155</v>
      </c>
      <c r="N21" s="210">
        <v>1470</v>
      </c>
      <c r="O21" s="210">
        <v>1283.7543409090911</v>
      </c>
      <c r="P21" s="210">
        <v>11435.5</v>
      </c>
      <c r="Q21" s="210">
        <v>1176</v>
      </c>
      <c r="R21" s="210">
        <v>1470</v>
      </c>
      <c r="S21" s="210">
        <v>1293.6867669532878</v>
      </c>
      <c r="T21" s="210">
        <v>10759</v>
      </c>
      <c r="U21" s="210">
        <v>1102.5</v>
      </c>
      <c r="V21" s="210">
        <v>1417.5</v>
      </c>
      <c r="W21" s="210">
        <v>1227.7052642751009</v>
      </c>
      <c r="X21" s="211">
        <v>10941.3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</row>
    <row r="22" spans="2:49" ht="14.1" customHeight="1" x14ac:dyDescent="0.15">
      <c r="B22" s="160"/>
      <c r="C22" s="145">
        <v>4</v>
      </c>
      <c r="D22" s="161"/>
      <c r="E22" s="210">
        <v>918</v>
      </c>
      <c r="F22" s="210">
        <v>1188</v>
      </c>
      <c r="G22" s="210">
        <v>1003.3838219143366</v>
      </c>
      <c r="H22" s="210">
        <v>50093.599999999999</v>
      </c>
      <c r="I22" s="210">
        <v>1242</v>
      </c>
      <c r="J22" s="210">
        <v>1512</v>
      </c>
      <c r="K22" s="210">
        <v>1319.0705556210926</v>
      </c>
      <c r="L22" s="210">
        <v>24827.9</v>
      </c>
      <c r="M22" s="210">
        <v>1225.8</v>
      </c>
      <c r="N22" s="210">
        <v>1512</v>
      </c>
      <c r="O22" s="210">
        <v>1330.9532742155527</v>
      </c>
      <c r="P22" s="210">
        <v>13377.3</v>
      </c>
      <c r="Q22" s="210">
        <v>1242</v>
      </c>
      <c r="R22" s="210">
        <v>1512</v>
      </c>
      <c r="S22" s="210">
        <v>1344.7900821267931</v>
      </c>
      <c r="T22" s="210">
        <v>16353.900000000001</v>
      </c>
      <c r="U22" s="210">
        <v>1188</v>
      </c>
      <c r="V22" s="210">
        <v>1458</v>
      </c>
      <c r="W22" s="210">
        <v>1256.0652901805524</v>
      </c>
      <c r="X22" s="211">
        <v>15218.100000000002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</row>
    <row r="23" spans="2:49" ht="14.1" customHeight="1" x14ac:dyDescent="0.15">
      <c r="B23" s="160"/>
      <c r="C23" s="145">
        <v>5</v>
      </c>
      <c r="D23" s="161"/>
      <c r="E23" s="210">
        <v>918</v>
      </c>
      <c r="F23" s="210">
        <v>1188</v>
      </c>
      <c r="G23" s="210">
        <v>1027.9580103753431</v>
      </c>
      <c r="H23" s="210">
        <v>38463</v>
      </c>
      <c r="I23" s="210">
        <v>1242</v>
      </c>
      <c r="J23" s="210">
        <v>1512</v>
      </c>
      <c r="K23" s="210">
        <v>1348.1252628225548</v>
      </c>
      <c r="L23" s="210">
        <v>24759.9</v>
      </c>
      <c r="M23" s="210">
        <v>1242</v>
      </c>
      <c r="N23" s="210">
        <v>1512</v>
      </c>
      <c r="O23" s="210">
        <v>1365.4107855383845</v>
      </c>
      <c r="P23" s="210">
        <v>15521.5</v>
      </c>
      <c r="Q23" s="210">
        <v>1242</v>
      </c>
      <c r="R23" s="210">
        <v>1512</v>
      </c>
      <c r="S23" s="211">
        <v>1384.8122502036501</v>
      </c>
      <c r="T23" s="210">
        <v>14936.8</v>
      </c>
      <c r="U23" s="210">
        <v>1188</v>
      </c>
      <c r="V23" s="210">
        <v>1458</v>
      </c>
      <c r="W23" s="210">
        <v>1272.3490980649392</v>
      </c>
      <c r="X23" s="211">
        <v>15819.800000000001</v>
      </c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</row>
    <row r="24" spans="2:49" ht="14.1" customHeight="1" x14ac:dyDescent="0.15">
      <c r="B24" s="160"/>
      <c r="C24" s="145">
        <v>6</v>
      </c>
      <c r="D24" s="161"/>
      <c r="E24" s="210">
        <v>842.4</v>
      </c>
      <c r="F24" s="210">
        <v>1188</v>
      </c>
      <c r="G24" s="210">
        <v>987.08392578247003</v>
      </c>
      <c r="H24" s="210">
        <v>32855.1</v>
      </c>
      <c r="I24" s="210">
        <v>1263.5999999999999</v>
      </c>
      <c r="J24" s="210">
        <v>1512</v>
      </c>
      <c r="K24" s="210">
        <v>1343.1673934850323</v>
      </c>
      <c r="L24" s="210">
        <v>23135.1</v>
      </c>
      <c r="M24" s="210">
        <v>1220.4000000000001</v>
      </c>
      <c r="N24" s="210">
        <v>1512</v>
      </c>
      <c r="O24" s="210">
        <v>1339.7102967337935</v>
      </c>
      <c r="P24" s="210">
        <v>15686.900000000001</v>
      </c>
      <c r="Q24" s="210">
        <v>1242</v>
      </c>
      <c r="R24" s="210">
        <v>1512</v>
      </c>
      <c r="S24" s="210">
        <v>1398.0941009971054</v>
      </c>
      <c r="T24" s="210">
        <v>16663.2</v>
      </c>
      <c r="U24" s="210">
        <v>1166.4000000000001</v>
      </c>
      <c r="V24" s="210">
        <v>1424.52</v>
      </c>
      <c r="W24" s="210">
        <v>1242.0483954900258</v>
      </c>
      <c r="X24" s="211">
        <v>15193</v>
      </c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</row>
    <row r="25" spans="2:49" ht="14.1" customHeight="1" x14ac:dyDescent="0.15">
      <c r="B25" s="151"/>
      <c r="C25" s="155">
        <v>7</v>
      </c>
      <c r="D25" s="167"/>
      <c r="E25" s="212">
        <v>896.4</v>
      </c>
      <c r="F25" s="212">
        <v>1110.5639999999999</v>
      </c>
      <c r="G25" s="213">
        <v>999.18638414529676</v>
      </c>
      <c r="H25" s="212">
        <v>48547</v>
      </c>
      <c r="I25" s="212">
        <v>1242</v>
      </c>
      <c r="J25" s="212">
        <v>1534.68</v>
      </c>
      <c r="K25" s="212">
        <v>1333.6791601615073</v>
      </c>
      <c r="L25" s="212">
        <v>25895.100000000002</v>
      </c>
      <c r="M25" s="212">
        <v>1242</v>
      </c>
      <c r="N25" s="212">
        <v>1566</v>
      </c>
      <c r="O25" s="212">
        <v>1352.6701007165404</v>
      </c>
      <c r="P25" s="212">
        <v>18295.599999999999</v>
      </c>
      <c r="Q25" s="212">
        <v>1296</v>
      </c>
      <c r="R25" s="213">
        <v>1512</v>
      </c>
      <c r="S25" s="212">
        <v>1399.3644491750931</v>
      </c>
      <c r="T25" s="212">
        <v>15662.4</v>
      </c>
      <c r="U25" s="212">
        <v>1188</v>
      </c>
      <c r="V25" s="212">
        <v>1424.52</v>
      </c>
      <c r="W25" s="212">
        <v>1300.1903621495326</v>
      </c>
      <c r="X25" s="213">
        <v>13806.9</v>
      </c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</row>
    <row r="26" spans="2:49" x14ac:dyDescent="0.15">
      <c r="B26" s="197" t="s">
        <v>142</v>
      </c>
      <c r="C26" s="188"/>
      <c r="D26" s="218"/>
      <c r="E26" s="214"/>
      <c r="F26" s="210"/>
      <c r="G26" s="183"/>
      <c r="H26" s="210"/>
      <c r="I26" s="214"/>
      <c r="J26" s="210"/>
      <c r="K26" s="183"/>
      <c r="L26" s="210"/>
      <c r="M26" s="214"/>
      <c r="N26" s="210"/>
      <c r="O26" s="183"/>
      <c r="P26" s="210"/>
      <c r="Q26" s="214"/>
      <c r="R26" s="210"/>
      <c r="S26" s="183"/>
      <c r="T26" s="210"/>
      <c r="U26" s="214"/>
      <c r="V26" s="210"/>
      <c r="W26" s="183"/>
      <c r="X26" s="210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</row>
    <row r="27" spans="2:49" x14ac:dyDescent="0.15">
      <c r="B27" s="197"/>
      <c r="C27" s="188"/>
      <c r="D27" s="218"/>
      <c r="E27" s="214"/>
      <c r="F27" s="210"/>
      <c r="G27" s="183"/>
      <c r="H27" s="210"/>
      <c r="I27" s="214"/>
      <c r="J27" s="210"/>
      <c r="K27" s="183"/>
      <c r="L27" s="210"/>
      <c r="M27" s="214"/>
      <c r="N27" s="210"/>
      <c r="O27" s="183"/>
      <c r="P27" s="210"/>
      <c r="Q27" s="214"/>
      <c r="R27" s="210"/>
      <c r="S27" s="183"/>
      <c r="T27" s="210"/>
      <c r="U27" s="214"/>
      <c r="V27" s="210"/>
      <c r="W27" s="183"/>
      <c r="X27" s="210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</row>
    <row r="28" spans="2:49" x14ac:dyDescent="0.15">
      <c r="B28" s="194" t="s">
        <v>129</v>
      </c>
      <c r="C28" s="188"/>
      <c r="D28" s="218"/>
      <c r="E28" s="214"/>
      <c r="F28" s="210"/>
      <c r="G28" s="183"/>
      <c r="H28" s="210"/>
      <c r="I28" s="214"/>
      <c r="J28" s="210"/>
      <c r="K28" s="183"/>
      <c r="L28" s="210"/>
      <c r="M28" s="214"/>
      <c r="N28" s="210"/>
      <c r="O28" s="183"/>
      <c r="P28" s="210"/>
      <c r="Q28" s="214"/>
      <c r="R28" s="210"/>
      <c r="S28" s="183"/>
      <c r="T28" s="210"/>
      <c r="U28" s="214"/>
      <c r="V28" s="210"/>
      <c r="W28" s="183"/>
      <c r="X28" s="210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</row>
    <row r="29" spans="2:49" x14ac:dyDescent="0.15">
      <c r="B29" s="219">
        <v>41821</v>
      </c>
      <c r="C29" s="220"/>
      <c r="D29" s="221">
        <v>41827</v>
      </c>
      <c r="E29" s="222">
        <v>918</v>
      </c>
      <c r="F29" s="222">
        <v>1080</v>
      </c>
      <c r="G29" s="222">
        <v>982.22823529411767</v>
      </c>
      <c r="H29" s="264">
        <v>8980.4</v>
      </c>
      <c r="I29" s="222">
        <v>1242</v>
      </c>
      <c r="J29" s="222">
        <v>1512</v>
      </c>
      <c r="K29" s="222">
        <v>1339.0772190642758</v>
      </c>
      <c r="L29" s="264">
        <v>7267.9</v>
      </c>
      <c r="M29" s="222">
        <v>1242</v>
      </c>
      <c r="N29" s="222">
        <v>1512</v>
      </c>
      <c r="O29" s="222">
        <v>1349.4264705882356</v>
      </c>
      <c r="P29" s="264">
        <v>4392.5</v>
      </c>
      <c r="Q29" s="222">
        <v>1296</v>
      </c>
      <c r="R29" s="222">
        <v>1512</v>
      </c>
      <c r="S29" s="222">
        <v>1405.9562941420859</v>
      </c>
      <c r="T29" s="264">
        <v>3435.2</v>
      </c>
      <c r="U29" s="222">
        <v>1242</v>
      </c>
      <c r="V29" s="222">
        <v>1424.52</v>
      </c>
      <c r="W29" s="222">
        <v>1314.5811320754715</v>
      </c>
      <c r="X29" s="264">
        <v>2933.6</v>
      </c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</row>
    <row r="30" spans="2:49" x14ac:dyDescent="0.15">
      <c r="B30" s="219" t="s">
        <v>130</v>
      </c>
      <c r="C30" s="220"/>
      <c r="D30" s="221"/>
      <c r="E30" s="214"/>
      <c r="F30" s="210"/>
      <c r="G30" s="183"/>
      <c r="H30" s="210"/>
      <c r="I30" s="214"/>
      <c r="J30" s="210"/>
      <c r="K30" s="183"/>
      <c r="L30" s="210"/>
      <c r="M30" s="214"/>
      <c r="N30" s="210"/>
      <c r="O30" s="183"/>
      <c r="P30" s="210"/>
      <c r="Q30" s="214"/>
      <c r="R30" s="210"/>
      <c r="S30" s="183"/>
      <c r="T30" s="210"/>
      <c r="U30" s="214"/>
      <c r="V30" s="210"/>
      <c r="W30" s="183"/>
      <c r="X30" s="210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</row>
    <row r="31" spans="2:49" x14ac:dyDescent="0.15">
      <c r="B31" s="219">
        <v>41828</v>
      </c>
      <c r="C31" s="220"/>
      <c r="D31" s="221">
        <v>41834</v>
      </c>
      <c r="E31" s="222">
        <v>939.6</v>
      </c>
      <c r="F31" s="222">
        <v>1110.5639999999999</v>
      </c>
      <c r="G31" s="222">
        <v>1015.1840832249676</v>
      </c>
      <c r="H31" s="264">
        <v>11283.2</v>
      </c>
      <c r="I31" s="222">
        <v>1252.8</v>
      </c>
      <c r="J31" s="222">
        <v>1534.68</v>
      </c>
      <c r="K31" s="222">
        <v>1327.8148189863236</v>
      </c>
      <c r="L31" s="264">
        <v>6125</v>
      </c>
      <c r="M31" s="222">
        <v>1274.4000000000001</v>
      </c>
      <c r="N31" s="222">
        <v>1524.7439999999999</v>
      </c>
      <c r="O31" s="222">
        <v>1335.3845901639343</v>
      </c>
      <c r="P31" s="264">
        <v>4123.2</v>
      </c>
      <c r="Q31" s="222">
        <v>1350</v>
      </c>
      <c r="R31" s="222">
        <v>1512</v>
      </c>
      <c r="S31" s="222">
        <v>1404.4465577837502</v>
      </c>
      <c r="T31" s="264">
        <v>4780.5</v>
      </c>
      <c r="U31" s="222">
        <v>1252.8</v>
      </c>
      <c r="V31" s="222">
        <v>1424.52</v>
      </c>
      <c r="W31" s="222">
        <v>1311.7193296089388</v>
      </c>
      <c r="X31" s="264">
        <v>2945.9</v>
      </c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</row>
    <row r="32" spans="2:49" x14ac:dyDescent="0.15">
      <c r="B32" s="219" t="s">
        <v>131</v>
      </c>
      <c r="C32" s="220"/>
      <c r="D32" s="221"/>
      <c r="E32" s="214"/>
      <c r="F32" s="210"/>
      <c r="G32" s="183"/>
      <c r="H32" s="210"/>
      <c r="I32" s="214"/>
      <c r="J32" s="210"/>
      <c r="K32" s="183"/>
      <c r="L32" s="210"/>
      <c r="M32" s="214"/>
      <c r="N32" s="210"/>
      <c r="O32" s="183"/>
      <c r="P32" s="210"/>
      <c r="Q32" s="214"/>
      <c r="R32" s="210"/>
      <c r="S32" s="183"/>
      <c r="T32" s="210"/>
      <c r="U32" s="214"/>
      <c r="V32" s="210"/>
      <c r="W32" s="183"/>
      <c r="X32" s="210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</row>
    <row r="33" spans="2:49" x14ac:dyDescent="0.15">
      <c r="B33" s="219">
        <v>41835</v>
      </c>
      <c r="C33" s="220"/>
      <c r="D33" s="221">
        <v>41838</v>
      </c>
      <c r="E33" s="222">
        <v>896.4</v>
      </c>
      <c r="F33" s="222">
        <v>1058.4000000000001</v>
      </c>
      <c r="G33" s="222">
        <v>1004.8278058252429</v>
      </c>
      <c r="H33" s="264">
        <v>7232.3</v>
      </c>
      <c r="I33" s="222">
        <v>1274.4000000000001</v>
      </c>
      <c r="J33" s="222">
        <v>1512</v>
      </c>
      <c r="K33" s="222">
        <v>1342.6794570135746</v>
      </c>
      <c r="L33" s="264">
        <v>3080.2</v>
      </c>
      <c r="M33" s="222">
        <v>1274.4000000000001</v>
      </c>
      <c r="N33" s="222">
        <v>1566</v>
      </c>
      <c r="O33" s="222">
        <v>1352.2906815020863</v>
      </c>
      <c r="P33" s="264">
        <v>1959.3</v>
      </c>
      <c r="Q33" s="222">
        <v>1350</v>
      </c>
      <c r="R33" s="222">
        <v>1512</v>
      </c>
      <c r="S33" s="222">
        <v>1411.4861367837336</v>
      </c>
      <c r="T33" s="264">
        <v>1442.1</v>
      </c>
      <c r="U33" s="222">
        <v>1252.8</v>
      </c>
      <c r="V33" s="222">
        <v>1424.52</v>
      </c>
      <c r="W33" s="222">
        <v>1297.5645181876193</v>
      </c>
      <c r="X33" s="264">
        <v>1307.7</v>
      </c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</row>
    <row r="34" spans="2:49" x14ac:dyDescent="0.15">
      <c r="B34" s="219" t="s">
        <v>132</v>
      </c>
      <c r="C34" s="220"/>
      <c r="D34" s="221"/>
      <c r="E34" s="214"/>
      <c r="F34" s="210"/>
      <c r="G34" s="183"/>
      <c r="H34" s="210"/>
      <c r="I34" s="214"/>
      <c r="J34" s="210"/>
      <c r="K34" s="183"/>
      <c r="L34" s="210"/>
      <c r="M34" s="214"/>
      <c r="N34" s="210"/>
      <c r="O34" s="183"/>
      <c r="P34" s="210"/>
      <c r="Q34" s="214"/>
      <c r="R34" s="210"/>
      <c r="S34" s="183"/>
      <c r="T34" s="210"/>
      <c r="U34" s="214"/>
      <c r="V34" s="210"/>
      <c r="W34" s="183"/>
      <c r="X34" s="210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</row>
    <row r="35" spans="2:49" ht="12" customHeight="1" x14ac:dyDescent="0.15">
      <c r="B35" s="219">
        <v>41842</v>
      </c>
      <c r="C35" s="220"/>
      <c r="D35" s="221">
        <v>41848</v>
      </c>
      <c r="E35" s="265">
        <v>910.44</v>
      </c>
      <c r="F35" s="264">
        <v>1058.4000000000001</v>
      </c>
      <c r="G35" s="188">
        <v>1022.5914893617021</v>
      </c>
      <c r="H35" s="264">
        <v>11402.9</v>
      </c>
      <c r="I35" s="265">
        <v>1296</v>
      </c>
      <c r="J35" s="264">
        <v>1512</v>
      </c>
      <c r="K35" s="188">
        <v>1339.2936208046233</v>
      </c>
      <c r="L35" s="264">
        <v>5991.3</v>
      </c>
      <c r="M35" s="265">
        <v>1296</v>
      </c>
      <c r="N35" s="264">
        <v>1512</v>
      </c>
      <c r="O35" s="188">
        <v>1350.4404778156988</v>
      </c>
      <c r="P35" s="264">
        <v>5550.3</v>
      </c>
      <c r="Q35" s="265">
        <v>1296</v>
      </c>
      <c r="R35" s="264">
        <v>1512</v>
      </c>
      <c r="S35" s="188">
        <v>1376.4977549711357</v>
      </c>
      <c r="T35" s="264">
        <v>4225.1000000000004</v>
      </c>
      <c r="U35" s="265">
        <v>1188</v>
      </c>
      <c r="V35" s="264">
        <v>1424.52</v>
      </c>
      <c r="W35" s="188">
        <v>1307.9485714285711</v>
      </c>
      <c r="X35" s="264">
        <v>4744</v>
      </c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</row>
    <row r="36" spans="2:49" ht="12" customHeight="1" x14ac:dyDescent="0.15">
      <c r="B36" s="219" t="s">
        <v>133</v>
      </c>
      <c r="C36" s="220"/>
      <c r="D36" s="221"/>
      <c r="E36" s="214"/>
      <c r="F36" s="210"/>
      <c r="G36" s="183"/>
      <c r="H36" s="210"/>
      <c r="I36" s="214"/>
      <c r="J36" s="210"/>
      <c r="K36" s="183"/>
      <c r="L36" s="210"/>
      <c r="M36" s="214"/>
      <c r="N36" s="210"/>
      <c r="O36" s="183"/>
      <c r="P36" s="210"/>
      <c r="Q36" s="214"/>
      <c r="R36" s="210"/>
      <c r="S36" s="183"/>
      <c r="T36" s="210"/>
      <c r="U36" s="214"/>
      <c r="V36" s="210"/>
      <c r="W36" s="183"/>
      <c r="X36" s="210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</row>
    <row r="37" spans="2:49" ht="12" customHeight="1" x14ac:dyDescent="0.15">
      <c r="B37" s="231">
        <v>41849</v>
      </c>
      <c r="C37" s="232"/>
      <c r="D37" s="233">
        <v>41855</v>
      </c>
      <c r="E37" s="248">
        <v>923.4</v>
      </c>
      <c r="F37" s="248">
        <v>1080</v>
      </c>
      <c r="G37" s="248">
        <v>1028.6169852085757</v>
      </c>
      <c r="H37" s="268">
        <v>9648.2000000000007</v>
      </c>
      <c r="I37" s="248">
        <v>1274.4000000000001</v>
      </c>
      <c r="J37" s="248">
        <v>1420.2</v>
      </c>
      <c r="K37" s="248">
        <v>1328.2961104140525</v>
      </c>
      <c r="L37" s="268">
        <v>3430.7</v>
      </c>
      <c r="M37" s="248">
        <v>1328.4</v>
      </c>
      <c r="N37" s="248">
        <v>1458</v>
      </c>
      <c r="O37" s="248">
        <v>1363.0104780815645</v>
      </c>
      <c r="P37" s="268">
        <v>2270.3000000000002</v>
      </c>
      <c r="Q37" s="248">
        <v>1296</v>
      </c>
      <c r="R37" s="248">
        <v>1512</v>
      </c>
      <c r="S37" s="248">
        <v>1370.5047169811319</v>
      </c>
      <c r="T37" s="268">
        <v>1779.5</v>
      </c>
      <c r="U37" s="248">
        <v>1188</v>
      </c>
      <c r="V37" s="248">
        <v>1350</v>
      </c>
      <c r="W37" s="248">
        <v>1250.6976452119309</v>
      </c>
      <c r="X37" s="268">
        <v>1875.7</v>
      </c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</row>
    <row r="38" spans="2:49" ht="14.25" customHeight="1" x14ac:dyDescent="0.15">
      <c r="B38" s="195"/>
      <c r="C38" s="188"/>
      <c r="D38" s="188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</row>
    <row r="39" spans="2:49" ht="12.75" customHeight="1" x14ac:dyDescent="0.15">
      <c r="B39" s="187"/>
      <c r="X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</row>
    <row r="40" spans="2:49" ht="12.75" customHeight="1" x14ac:dyDescent="0.15">
      <c r="B40" s="235"/>
      <c r="X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</row>
    <row r="41" spans="2:49" x14ac:dyDescent="0.15">
      <c r="B41" s="235"/>
      <c r="X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</row>
    <row r="42" spans="2:49" x14ac:dyDescent="0.15">
      <c r="B42" s="235"/>
      <c r="X42" s="267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</row>
    <row r="43" spans="2:49" ht="13.5" x14ac:dyDescent="0.15">
      <c r="F43" s="184"/>
      <c r="G43" s="185"/>
      <c r="H43" s="185"/>
      <c r="I43" s="185"/>
      <c r="J43" s="185"/>
      <c r="K43" s="185"/>
      <c r="L43" s="183"/>
      <c r="X43" s="267"/>
    </row>
    <row r="44" spans="2:49" ht="13.5" x14ac:dyDescent="0.15">
      <c r="F44" s="184"/>
      <c r="G44" s="184"/>
      <c r="H44" s="184"/>
      <c r="I44" s="184"/>
      <c r="J44" s="184"/>
      <c r="K44" s="184"/>
      <c r="L44" s="183"/>
      <c r="X44" s="183"/>
    </row>
    <row r="45" spans="2:49" ht="13.5" x14ac:dyDescent="0.15">
      <c r="F45" s="184"/>
      <c r="G45" s="184"/>
      <c r="H45" s="184"/>
      <c r="I45" s="184"/>
      <c r="J45" s="184"/>
      <c r="K45" s="184"/>
      <c r="L45" s="183"/>
      <c r="X45" s="183"/>
    </row>
    <row r="46" spans="2:49" ht="13.5" x14ac:dyDescent="0.15">
      <c r="F46" s="184"/>
      <c r="G46" s="184"/>
      <c r="H46" s="184"/>
      <c r="I46" s="184"/>
      <c r="J46" s="184"/>
      <c r="K46" s="184"/>
      <c r="L46" s="183"/>
      <c r="X46" s="183"/>
    </row>
    <row r="47" spans="2:49" x14ac:dyDescent="0.15">
      <c r="X47" s="183"/>
    </row>
    <row r="48" spans="2:49" x14ac:dyDescent="0.15">
      <c r="X48" s="183"/>
    </row>
    <row r="49" spans="24:24" x14ac:dyDescent="0.15">
      <c r="X49" s="183"/>
    </row>
    <row r="50" spans="24:24" x14ac:dyDescent="0.15">
      <c r="X50" s="183"/>
    </row>
    <row r="51" spans="24:24" x14ac:dyDescent="0.15">
      <c r="X51" s="183"/>
    </row>
    <row r="52" spans="24:24" x14ac:dyDescent="0.15">
      <c r="X52" s="183"/>
    </row>
    <row r="53" spans="24:24" x14ac:dyDescent="0.15">
      <c r="X53" s="183"/>
    </row>
    <row r="54" spans="24:24" x14ac:dyDescent="0.15">
      <c r="X54" s="183"/>
    </row>
    <row r="55" spans="24:24" x14ac:dyDescent="0.15">
      <c r="X55" s="183"/>
    </row>
    <row r="56" spans="24:24" x14ac:dyDescent="0.15">
      <c r="X56" s="183"/>
    </row>
    <row r="57" spans="24:24" x14ac:dyDescent="0.15">
      <c r="X57" s="183"/>
    </row>
    <row r="58" spans="24:24" x14ac:dyDescent="0.15">
      <c r="X58" s="183"/>
    </row>
    <row r="59" spans="24:24" x14ac:dyDescent="0.15">
      <c r="X59" s="183"/>
    </row>
    <row r="60" spans="24:24" x14ac:dyDescent="0.15">
      <c r="X60" s="183"/>
    </row>
    <row r="61" spans="24:24" x14ac:dyDescent="0.15">
      <c r="X61" s="183"/>
    </row>
    <row r="62" spans="24:24" x14ac:dyDescent="0.15">
      <c r="X62" s="183"/>
    </row>
    <row r="63" spans="24:24" x14ac:dyDescent="0.15">
      <c r="X63" s="183"/>
    </row>
    <row r="64" spans="24:24" x14ac:dyDescent="0.15">
      <c r="X64" s="183"/>
    </row>
    <row r="65" spans="24:24" x14ac:dyDescent="0.15">
      <c r="X65" s="18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86" customWidth="1"/>
    <col min="2" max="2" width="6.125" style="186" customWidth="1"/>
    <col min="3" max="3" width="3.375" style="186" customWidth="1"/>
    <col min="4" max="4" width="5.875" style="186" customWidth="1"/>
    <col min="5" max="5" width="5.5" style="186" customWidth="1"/>
    <col min="6" max="7" width="5.875" style="186" customWidth="1"/>
    <col min="8" max="8" width="8.125" style="186" customWidth="1"/>
    <col min="9" max="9" width="5.75" style="186" customWidth="1"/>
    <col min="10" max="11" width="5.875" style="186" customWidth="1"/>
    <col min="12" max="12" width="8.125" style="186" customWidth="1"/>
    <col min="13" max="16384" width="7.5" style="186"/>
  </cols>
  <sheetData>
    <row r="1" spans="2:26" x14ac:dyDescent="0.15"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2:26" x14ac:dyDescent="0.15">
      <c r="H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2:26" x14ac:dyDescent="0.15">
      <c r="B3" s="137" t="s">
        <v>156</v>
      </c>
      <c r="N3" s="183"/>
      <c r="O3" s="136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2:26" x14ac:dyDescent="0.15">
      <c r="L4" s="187" t="s">
        <v>90</v>
      </c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8"/>
      <c r="Z4" s="183"/>
    </row>
    <row r="5" spans="2:26" ht="6" customHeight="1" x14ac:dyDescent="0.15">
      <c r="B5" s="189"/>
      <c r="C5" s="189"/>
      <c r="D5" s="189"/>
      <c r="E5" s="189"/>
      <c r="F5" s="189"/>
      <c r="G5" s="189"/>
      <c r="H5" s="189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2:26" x14ac:dyDescent="0.15">
      <c r="B6" s="263"/>
      <c r="C6" s="191" t="s">
        <v>91</v>
      </c>
      <c r="D6" s="192"/>
      <c r="E6" s="239" t="s">
        <v>145</v>
      </c>
      <c r="F6" s="240"/>
      <c r="G6" s="240"/>
      <c r="H6" s="241"/>
      <c r="I6" s="215" t="s">
        <v>147</v>
      </c>
      <c r="J6" s="216"/>
      <c r="K6" s="216"/>
      <c r="L6" s="217"/>
      <c r="N6" s="183"/>
      <c r="O6" s="183"/>
      <c r="P6" s="193"/>
      <c r="Q6" s="193"/>
      <c r="R6" s="147"/>
      <c r="S6" s="147"/>
      <c r="T6" s="147"/>
      <c r="U6" s="147"/>
      <c r="V6" s="195"/>
      <c r="W6" s="195"/>
      <c r="X6" s="195"/>
      <c r="Y6" s="195"/>
      <c r="Z6" s="183"/>
    </row>
    <row r="7" spans="2:26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N7" s="183"/>
      <c r="O7" s="195"/>
      <c r="P7" s="195"/>
      <c r="Q7" s="195"/>
      <c r="R7" s="193"/>
      <c r="S7" s="193"/>
      <c r="T7" s="193"/>
      <c r="U7" s="193"/>
      <c r="V7" s="193"/>
      <c r="W7" s="193"/>
      <c r="X7" s="193"/>
      <c r="Y7" s="193"/>
      <c r="Z7" s="183"/>
    </row>
    <row r="8" spans="2:26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N8" s="183"/>
      <c r="O8" s="183"/>
      <c r="P8" s="183"/>
      <c r="Q8" s="183"/>
      <c r="R8" s="193"/>
      <c r="S8" s="193"/>
      <c r="T8" s="193"/>
      <c r="U8" s="193"/>
      <c r="V8" s="193"/>
      <c r="W8" s="193"/>
      <c r="X8" s="193"/>
      <c r="Y8" s="193"/>
      <c r="Z8" s="183"/>
    </row>
    <row r="9" spans="2:26" ht="14.1" customHeight="1" x14ac:dyDescent="0.15">
      <c r="B9" s="190" t="s">
        <v>103</v>
      </c>
      <c r="C9" s="200">
        <v>22</v>
      </c>
      <c r="D9" s="208" t="s">
        <v>104</v>
      </c>
      <c r="E9" s="207">
        <v>630</v>
      </c>
      <c r="F9" s="207">
        <v>1050</v>
      </c>
      <c r="G9" s="207">
        <v>793</v>
      </c>
      <c r="H9" s="207">
        <v>321168</v>
      </c>
      <c r="I9" s="207">
        <v>1050</v>
      </c>
      <c r="J9" s="207">
        <v>1575</v>
      </c>
      <c r="K9" s="207">
        <v>1295</v>
      </c>
      <c r="L9" s="209">
        <v>2283385</v>
      </c>
      <c r="M9" s="214"/>
      <c r="N9" s="183"/>
      <c r="O9" s="183"/>
      <c r="P9" s="19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2:26" ht="14.1" customHeight="1" x14ac:dyDescent="0.15">
      <c r="B10" s="214"/>
      <c r="C10" s="193">
        <v>23</v>
      </c>
      <c r="D10" s="211"/>
      <c r="E10" s="163">
        <v>661.5</v>
      </c>
      <c r="F10" s="163">
        <v>1102.5</v>
      </c>
      <c r="G10" s="163">
        <v>853.55168613073022</v>
      </c>
      <c r="H10" s="163">
        <v>287609.19999999995</v>
      </c>
      <c r="I10" s="163">
        <v>970.30500000000006</v>
      </c>
      <c r="J10" s="163">
        <v>1598.1000000000001</v>
      </c>
      <c r="K10" s="163">
        <v>1335.6319606981604</v>
      </c>
      <c r="L10" s="164">
        <v>2090545.3999999994</v>
      </c>
      <c r="M10" s="214"/>
      <c r="N10" s="183"/>
      <c r="O10" s="183"/>
      <c r="P10" s="19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2:26" ht="14.1" customHeight="1" x14ac:dyDescent="0.15">
      <c r="B11" s="214"/>
      <c r="C11" s="193">
        <v>24</v>
      </c>
      <c r="D11" s="211"/>
      <c r="E11" s="165">
        <v>630</v>
      </c>
      <c r="F11" s="165">
        <v>997.5</v>
      </c>
      <c r="G11" s="166">
        <v>746.10590946911384</v>
      </c>
      <c r="H11" s="165">
        <v>226696.00000000003</v>
      </c>
      <c r="I11" s="165">
        <v>952.35</v>
      </c>
      <c r="J11" s="165">
        <v>1690.5</v>
      </c>
      <c r="K11" s="165">
        <v>1246.769939975673</v>
      </c>
      <c r="L11" s="166">
        <v>2390246.9</v>
      </c>
      <c r="M11" s="214"/>
      <c r="N11" s="183"/>
      <c r="O11" s="183"/>
      <c r="P11" s="19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2:26" ht="14.1" customHeight="1" x14ac:dyDescent="0.15">
      <c r="B12" s="202"/>
      <c r="C12" s="205">
        <v>25</v>
      </c>
      <c r="D12" s="213"/>
      <c r="E12" s="212">
        <v>682.5</v>
      </c>
      <c r="F12" s="212">
        <v>997.5</v>
      </c>
      <c r="G12" s="212">
        <v>851.94073274579944</v>
      </c>
      <c r="H12" s="212">
        <v>214539.1</v>
      </c>
      <c r="I12" s="212">
        <v>1102.5</v>
      </c>
      <c r="J12" s="212">
        <v>1751.4</v>
      </c>
      <c r="K12" s="212">
        <v>1452.7037589428439</v>
      </c>
      <c r="L12" s="213">
        <v>2100915.4000000004</v>
      </c>
      <c r="M12" s="183"/>
      <c r="N12" s="183"/>
      <c r="O12" s="183"/>
      <c r="P12" s="193"/>
      <c r="Q12" s="183"/>
      <c r="R12" s="170"/>
      <c r="S12" s="170"/>
      <c r="T12" s="170"/>
      <c r="U12" s="170"/>
      <c r="V12" s="170"/>
      <c r="W12" s="170"/>
      <c r="X12" s="170"/>
      <c r="Y12" s="170"/>
      <c r="Z12" s="183"/>
    </row>
    <row r="13" spans="2:26" ht="14.1" customHeight="1" x14ac:dyDescent="0.15">
      <c r="B13" s="160"/>
      <c r="C13" s="145">
        <v>7</v>
      </c>
      <c r="D13" s="161"/>
      <c r="E13" s="210">
        <v>735</v>
      </c>
      <c r="F13" s="210">
        <v>945</v>
      </c>
      <c r="G13" s="210">
        <v>815.06445419637964</v>
      </c>
      <c r="H13" s="210">
        <v>19892.3</v>
      </c>
      <c r="I13" s="210">
        <v>1265.25</v>
      </c>
      <c r="J13" s="210">
        <v>1487.8500000000001</v>
      </c>
      <c r="K13" s="210">
        <v>1399.7954324381476</v>
      </c>
      <c r="L13" s="211">
        <v>162281.50000000003</v>
      </c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2:26" ht="14.1" customHeight="1" x14ac:dyDescent="0.15">
      <c r="B14" s="160"/>
      <c r="C14" s="145">
        <v>8</v>
      </c>
      <c r="D14" s="161"/>
      <c r="E14" s="210">
        <v>787.5</v>
      </c>
      <c r="F14" s="210">
        <v>892.5</v>
      </c>
      <c r="G14" s="210">
        <v>843.14410814487348</v>
      </c>
      <c r="H14" s="210">
        <v>14980.1</v>
      </c>
      <c r="I14" s="210">
        <v>1229.55</v>
      </c>
      <c r="J14" s="210">
        <v>1476.3</v>
      </c>
      <c r="K14" s="210">
        <v>1336.9354302597562</v>
      </c>
      <c r="L14" s="211">
        <v>133303.29999999999</v>
      </c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2:26" ht="14.1" customHeight="1" x14ac:dyDescent="0.15">
      <c r="B15" s="160"/>
      <c r="C15" s="145">
        <v>9</v>
      </c>
      <c r="D15" s="161"/>
      <c r="E15" s="210">
        <v>787.5</v>
      </c>
      <c r="F15" s="210">
        <v>892.5</v>
      </c>
      <c r="G15" s="210">
        <v>842.49025922180238</v>
      </c>
      <c r="H15" s="210">
        <v>17857.5</v>
      </c>
      <c r="I15" s="210">
        <v>1239</v>
      </c>
      <c r="J15" s="210">
        <v>1580.9850000000001</v>
      </c>
      <c r="K15" s="210">
        <v>1349.4004993213107</v>
      </c>
      <c r="L15" s="211">
        <v>125916.4</v>
      </c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2:26" ht="14.1" customHeight="1" x14ac:dyDescent="0.15">
      <c r="B16" s="160"/>
      <c r="C16" s="145">
        <v>10</v>
      </c>
      <c r="D16" s="161"/>
      <c r="E16" s="210">
        <v>787.5</v>
      </c>
      <c r="F16" s="210">
        <v>997.5</v>
      </c>
      <c r="G16" s="210">
        <v>874.60163989792864</v>
      </c>
      <c r="H16" s="210">
        <v>28672.199999999997</v>
      </c>
      <c r="I16" s="210">
        <v>1239</v>
      </c>
      <c r="J16" s="210">
        <v>1581.3</v>
      </c>
      <c r="K16" s="210">
        <v>1360.6305248212102</v>
      </c>
      <c r="L16" s="211">
        <v>175077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2:26" ht="14.1" customHeight="1" x14ac:dyDescent="0.15">
      <c r="B17" s="160"/>
      <c r="C17" s="145">
        <v>11</v>
      </c>
      <c r="D17" s="161"/>
      <c r="E17" s="210">
        <v>840</v>
      </c>
      <c r="F17" s="210">
        <v>997.5</v>
      </c>
      <c r="G17" s="210">
        <v>931.75813682301111</v>
      </c>
      <c r="H17" s="210">
        <v>26594</v>
      </c>
      <c r="I17" s="210">
        <v>1350.3</v>
      </c>
      <c r="J17" s="210">
        <v>1685.25</v>
      </c>
      <c r="K17" s="210">
        <v>1557.0797121668259</v>
      </c>
      <c r="L17" s="211">
        <v>247679.09999999998</v>
      </c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2:26" ht="14.1" customHeight="1" x14ac:dyDescent="0.15">
      <c r="B18" s="160"/>
      <c r="C18" s="145">
        <v>12</v>
      </c>
      <c r="D18" s="161"/>
      <c r="E18" s="210">
        <v>840</v>
      </c>
      <c r="F18" s="210">
        <v>997.5</v>
      </c>
      <c r="G18" s="210">
        <v>920.62686343265398</v>
      </c>
      <c r="H18" s="210">
        <v>16987.900000000001</v>
      </c>
      <c r="I18" s="210">
        <v>1501.5</v>
      </c>
      <c r="J18" s="210">
        <v>1751.4</v>
      </c>
      <c r="K18" s="210">
        <v>1631.8867066728344</v>
      </c>
      <c r="L18" s="211">
        <v>215384.8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2:26" ht="14.1" customHeight="1" x14ac:dyDescent="0.15">
      <c r="B19" s="160" t="s">
        <v>157</v>
      </c>
      <c r="C19" s="145">
        <v>1</v>
      </c>
      <c r="D19" s="161"/>
      <c r="E19" s="210">
        <v>840</v>
      </c>
      <c r="F19" s="210">
        <v>1050</v>
      </c>
      <c r="G19" s="210">
        <v>922.58084998679465</v>
      </c>
      <c r="H19" s="210">
        <v>15485.100000000002</v>
      </c>
      <c r="I19" s="210">
        <v>1450.4700000000003</v>
      </c>
      <c r="J19" s="210">
        <v>1681.0500000000002</v>
      </c>
      <c r="K19" s="210">
        <v>1590.3605894297345</v>
      </c>
      <c r="L19" s="211">
        <v>201918.7</v>
      </c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2:26" ht="14.1" customHeight="1" x14ac:dyDescent="0.15">
      <c r="B20" s="160"/>
      <c r="C20" s="145">
        <v>2</v>
      </c>
      <c r="D20" s="161"/>
      <c r="E20" s="210">
        <v>840</v>
      </c>
      <c r="F20" s="210">
        <v>1050</v>
      </c>
      <c r="G20" s="210">
        <v>956.75188916876596</v>
      </c>
      <c r="H20" s="210">
        <v>16806.400000000001</v>
      </c>
      <c r="I20" s="210">
        <v>1428.3150000000001</v>
      </c>
      <c r="J20" s="210">
        <v>1703.625</v>
      </c>
      <c r="K20" s="210">
        <v>1572.1763098281756</v>
      </c>
      <c r="L20" s="211">
        <v>220094.7</v>
      </c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2:26" ht="14.1" customHeight="1" x14ac:dyDescent="0.15">
      <c r="B21" s="160"/>
      <c r="C21" s="145">
        <v>3</v>
      </c>
      <c r="D21" s="161"/>
      <c r="E21" s="210">
        <v>840</v>
      </c>
      <c r="F21" s="210">
        <v>997.5</v>
      </c>
      <c r="G21" s="210">
        <v>918.94514861633093</v>
      </c>
      <c r="H21" s="210">
        <v>20138.199999999997</v>
      </c>
      <c r="I21" s="211">
        <v>1456.875</v>
      </c>
      <c r="J21" s="210">
        <v>1650.6000000000001</v>
      </c>
      <c r="K21" s="210">
        <v>1582.6667166133395</v>
      </c>
      <c r="L21" s="211">
        <v>237045.90000000002</v>
      </c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2:26" ht="14.1" customHeight="1" x14ac:dyDescent="0.15">
      <c r="B22" s="160"/>
      <c r="C22" s="145">
        <v>4</v>
      </c>
      <c r="D22" s="161"/>
      <c r="E22" s="210">
        <v>864</v>
      </c>
      <c r="F22" s="210">
        <v>1047.5999999999999</v>
      </c>
      <c r="G22" s="210">
        <v>953.17694688221707</v>
      </c>
      <c r="H22" s="210">
        <v>24347</v>
      </c>
      <c r="I22" s="210">
        <v>1482.192</v>
      </c>
      <c r="J22" s="210">
        <v>1706.4</v>
      </c>
      <c r="K22" s="210">
        <v>1615.3529409732416</v>
      </c>
      <c r="L22" s="211">
        <v>211399.8</v>
      </c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2:26" ht="14.1" customHeight="1" x14ac:dyDescent="0.15">
      <c r="B23" s="160"/>
      <c r="C23" s="145">
        <v>5</v>
      </c>
      <c r="D23" s="161"/>
      <c r="E23" s="210">
        <v>918</v>
      </c>
      <c r="F23" s="210">
        <v>1050.0839999999998</v>
      </c>
      <c r="G23" s="210">
        <v>974.20853824375229</v>
      </c>
      <c r="H23" s="210">
        <v>17463.400000000001</v>
      </c>
      <c r="I23" s="210">
        <v>1557.36</v>
      </c>
      <c r="J23" s="210">
        <v>1748.52</v>
      </c>
      <c r="K23" s="210">
        <v>1655.6791525947847</v>
      </c>
      <c r="L23" s="211">
        <v>210102.59999999998</v>
      </c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2:26" ht="14.1" customHeight="1" x14ac:dyDescent="0.15">
      <c r="B24" s="160"/>
      <c r="C24" s="145">
        <v>6</v>
      </c>
      <c r="D24" s="161"/>
      <c r="E24" s="210">
        <v>918</v>
      </c>
      <c r="F24" s="210">
        <v>1047.5999999999999</v>
      </c>
      <c r="G24" s="210">
        <v>964.63485421452538</v>
      </c>
      <c r="H24" s="210">
        <v>15946.6</v>
      </c>
      <c r="I24" s="210">
        <v>1396.44</v>
      </c>
      <c r="J24" s="210">
        <v>1748.52</v>
      </c>
      <c r="K24" s="210">
        <v>1646.684357949682</v>
      </c>
      <c r="L24" s="211">
        <v>167055.6</v>
      </c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2:26" ht="14.1" customHeight="1" x14ac:dyDescent="0.15">
      <c r="B25" s="151"/>
      <c r="C25" s="155">
        <v>7</v>
      </c>
      <c r="D25" s="167"/>
      <c r="E25" s="212">
        <v>918</v>
      </c>
      <c r="F25" s="213">
        <v>1080</v>
      </c>
      <c r="G25" s="212">
        <v>979.21734769407385</v>
      </c>
      <c r="H25" s="212">
        <v>19217.2</v>
      </c>
      <c r="I25" s="212">
        <v>1419.12</v>
      </c>
      <c r="J25" s="212">
        <v>1663.2</v>
      </c>
      <c r="K25" s="212">
        <v>1559.0374389466979</v>
      </c>
      <c r="L25" s="213">
        <v>229870.29999999996</v>
      </c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2:26" x14ac:dyDescent="0.15">
      <c r="B26" s="197" t="s">
        <v>142</v>
      </c>
      <c r="C26" s="188"/>
      <c r="D26" s="218"/>
      <c r="E26" s="214"/>
      <c r="F26" s="210"/>
      <c r="G26" s="183"/>
      <c r="H26" s="210"/>
      <c r="I26" s="214"/>
      <c r="J26" s="210"/>
      <c r="K26" s="183"/>
      <c r="L26" s="210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2:26" x14ac:dyDescent="0.15">
      <c r="B27" s="197"/>
      <c r="C27" s="188"/>
      <c r="D27" s="218"/>
      <c r="E27" s="214"/>
      <c r="F27" s="210"/>
      <c r="G27" s="183"/>
      <c r="H27" s="210"/>
      <c r="I27" s="214"/>
      <c r="J27" s="210"/>
      <c r="K27" s="183"/>
      <c r="L27" s="210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spans="2:26" x14ac:dyDescent="0.15">
      <c r="B28" s="194" t="s">
        <v>129</v>
      </c>
      <c r="C28" s="188"/>
      <c r="D28" s="218"/>
      <c r="E28" s="214"/>
      <c r="F28" s="210"/>
      <c r="G28" s="183"/>
      <c r="H28" s="210"/>
      <c r="I28" s="214"/>
      <c r="J28" s="210"/>
      <c r="K28" s="183"/>
      <c r="L28" s="210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spans="2:26" x14ac:dyDescent="0.15">
      <c r="B29" s="219">
        <v>41821</v>
      </c>
      <c r="C29" s="220"/>
      <c r="D29" s="221">
        <v>41827</v>
      </c>
      <c r="E29" s="222">
        <v>918</v>
      </c>
      <c r="F29" s="222">
        <v>1026</v>
      </c>
      <c r="G29" s="222">
        <v>971.77744294261038</v>
      </c>
      <c r="H29" s="264">
        <v>3916.1</v>
      </c>
      <c r="I29" s="222">
        <v>0</v>
      </c>
      <c r="J29" s="222">
        <v>0</v>
      </c>
      <c r="K29" s="222">
        <v>0</v>
      </c>
      <c r="L29" s="264">
        <v>19156.400000000001</v>
      </c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spans="2:26" x14ac:dyDescent="0.15">
      <c r="B30" s="219" t="s">
        <v>130</v>
      </c>
      <c r="C30" s="220"/>
      <c r="D30" s="221"/>
      <c r="E30" s="214"/>
      <c r="F30" s="210"/>
      <c r="G30" s="183"/>
      <c r="H30" s="210"/>
      <c r="I30" s="214"/>
      <c r="J30" s="210"/>
      <c r="K30" s="183"/>
      <c r="L30" s="210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2:26" x14ac:dyDescent="0.15">
      <c r="B31" s="219">
        <v>41828</v>
      </c>
      <c r="C31" s="220"/>
      <c r="D31" s="221">
        <v>41834</v>
      </c>
      <c r="E31" s="222">
        <v>918</v>
      </c>
      <c r="F31" s="222">
        <v>1080</v>
      </c>
      <c r="G31" s="222">
        <v>973.17696536078859</v>
      </c>
      <c r="H31" s="264">
        <v>4111.5</v>
      </c>
      <c r="I31" s="222">
        <v>1493.64</v>
      </c>
      <c r="J31" s="222">
        <v>1661.04</v>
      </c>
      <c r="K31" s="222">
        <v>1571.1847626126544</v>
      </c>
      <c r="L31" s="264">
        <v>64015.199999999997</v>
      </c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2:26" x14ac:dyDescent="0.15">
      <c r="B32" s="219" t="s">
        <v>131</v>
      </c>
      <c r="C32" s="220"/>
      <c r="D32" s="221"/>
      <c r="E32" s="214"/>
      <c r="F32" s="210"/>
      <c r="G32" s="183"/>
      <c r="H32" s="210"/>
      <c r="I32" s="214"/>
      <c r="J32" s="210"/>
      <c r="K32" s="183"/>
      <c r="L32" s="210"/>
    </row>
    <row r="33" spans="2:14" x14ac:dyDescent="0.15">
      <c r="B33" s="219">
        <v>41835</v>
      </c>
      <c r="C33" s="220"/>
      <c r="D33" s="221">
        <v>41838</v>
      </c>
      <c r="E33" s="222">
        <v>918</v>
      </c>
      <c r="F33" s="222">
        <v>1047.5999999999999</v>
      </c>
      <c r="G33" s="222">
        <v>963.80995285489803</v>
      </c>
      <c r="H33" s="264">
        <v>1891.7</v>
      </c>
      <c r="I33" s="222">
        <v>1450.44</v>
      </c>
      <c r="J33" s="222">
        <v>1663.2</v>
      </c>
      <c r="K33" s="222">
        <v>1552.7487562720187</v>
      </c>
      <c r="L33" s="264">
        <v>38937.4</v>
      </c>
    </row>
    <row r="34" spans="2:14" x14ac:dyDescent="0.15">
      <c r="B34" s="219" t="s">
        <v>132</v>
      </c>
      <c r="C34" s="220"/>
      <c r="D34" s="221"/>
      <c r="E34" s="214"/>
      <c r="F34" s="210"/>
      <c r="G34" s="183"/>
      <c r="H34" s="210"/>
      <c r="I34" s="214"/>
      <c r="J34" s="210"/>
      <c r="K34" s="183"/>
      <c r="L34" s="210"/>
    </row>
    <row r="35" spans="2:14" ht="12" customHeight="1" x14ac:dyDescent="0.15">
      <c r="B35" s="219">
        <v>41842</v>
      </c>
      <c r="C35" s="220"/>
      <c r="D35" s="221">
        <v>41848</v>
      </c>
      <c r="E35" s="160">
        <v>918</v>
      </c>
      <c r="F35" s="264">
        <v>1080</v>
      </c>
      <c r="G35" s="188">
        <v>986.01182210280706</v>
      </c>
      <c r="H35" s="264">
        <v>5888.8</v>
      </c>
      <c r="I35" s="265">
        <v>1458</v>
      </c>
      <c r="J35" s="264">
        <v>1640.52</v>
      </c>
      <c r="K35" s="188">
        <v>1546.8422689844465</v>
      </c>
      <c r="L35" s="264">
        <v>63100.7</v>
      </c>
    </row>
    <row r="36" spans="2:14" ht="12" customHeight="1" x14ac:dyDescent="0.15">
      <c r="B36" s="219" t="s">
        <v>133</v>
      </c>
      <c r="C36" s="220"/>
      <c r="D36" s="221"/>
      <c r="E36" s="214"/>
      <c r="F36" s="210"/>
      <c r="G36" s="183"/>
      <c r="H36" s="210"/>
      <c r="I36" s="214"/>
      <c r="J36" s="210"/>
      <c r="K36" s="183"/>
      <c r="L36" s="210"/>
    </row>
    <row r="37" spans="2:14" ht="12" customHeight="1" x14ac:dyDescent="0.15">
      <c r="B37" s="231">
        <v>41849</v>
      </c>
      <c r="C37" s="232"/>
      <c r="D37" s="233">
        <v>41855</v>
      </c>
      <c r="E37" s="269">
        <v>918</v>
      </c>
      <c r="F37" s="269">
        <v>1080</v>
      </c>
      <c r="G37" s="269">
        <v>979.14670614359716</v>
      </c>
      <c r="H37" s="268">
        <v>3409.1</v>
      </c>
      <c r="I37" s="269">
        <v>1419.12</v>
      </c>
      <c r="J37" s="269">
        <v>1642.68</v>
      </c>
      <c r="K37" s="269">
        <v>1526.942567878509</v>
      </c>
      <c r="L37" s="270">
        <v>44660.6</v>
      </c>
    </row>
    <row r="38" spans="2:14" ht="6" customHeight="1" x14ac:dyDescent="0.15">
      <c r="B38" s="195"/>
      <c r="C38" s="188"/>
      <c r="D38" s="188"/>
      <c r="E38" s="183"/>
      <c r="F38" s="183"/>
      <c r="G38" s="183"/>
      <c r="H38" s="183"/>
      <c r="I38" s="183"/>
      <c r="J38" s="183"/>
      <c r="K38" s="183"/>
      <c r="L38" s="183"/>
    </row>
    <row r="39" spans="2:14" ht="12.75" customHeight="1" x14ac:dyDescent="0.15">
      <c r="B39" s="187"/>
      <c r="L39" s="183"/>
      <c r="M39" s="183"/>
      <c r="N39" s="183"/>
    </row>
    <row r="40" spans="2:14" ht="12.75" customHeight="1" x14ac:dyDescent="0.15">
      <c r="B40" s="235"/>
      <c r="L40" s="183"/>
      <c r="M40" s="183"/>
      <c r="N40" s="183"/>
    </row>
    <row r="41" spans="2:14" x14ac:dyDescent="0.15">
      <c r="B41" s="235"/>
      <c r="L41" s="183"/>
      <c r="M41" s="183"/>
      <c r="N41" s="183"/>
    </row>
    <row r="42" spans="2:14" ht="13.5" x14ac:dyDescent="0.15">
      <c r="B42" s="235"/>
      <c r="F42" s="184"/>
      <c r="G42" s="185"/>
      <c r="H42" s="185"/>
      <c r="L42" s="183"/>
      <c r="M42" s="183"/>
      <c r="N42" s="183"/>
    </row>
    <row r="43" spans="2:14" ht="13.5" x14ac:dyDescent="0.15">
      <c r="F43" s="184"/>
      <c r="G43" s="184"/>
      <c r="H43" s="184"/>
      <c r="L43" s="267"/>
      <c r="M43" s="183"/>
      <c r="N43" s="183"/>
    </row>
    <row r="44" spans="2:14" ht="13.5" x14ac:dyDescent="0.15">
      <c r="F44" s="184"/>
      <c r="G44" s="184"/>
      <c r="H44" s="184"/>
      <c r="L44" s="267"/>
      <c r="M44" s="183"/>
      <c r="N44" s="183"/>
    </row>
    <row r="45" spans="2:14" ht="13.5" x14ac:dyDescent="0.15">
      <c r="F45" s="184"/>
      <c r="G45" s="184"/>
      <c r="H45" s="184"/>
      <c r="L45" s="183"/>
      <c r="M45" s="183"/>
      <c r="N45" s="183"/>
    </row>
    <row r="46" spans="2:14" x14ac:dyDescent="0.15">
      <c r="L46" s="183"/>
      <c r="M46" s="183"/>
      <c r="N46" s="183"/>
    </row>
    <row r="47" spans="2:14" x14ac:dyDescent="0.15">
      <c r="L47" s="183"/>
      <c r="M47" s="183"/>
      <c r="N47" s="183"/>
    </row>
    <row r="48" spans="2:14" x14ac:dyDescent="0.15">
      <c r="L48" s="183"/>
      <c r="M48" s="183"/>
      <c r="N48" s="183"/>
    </row>
    <row r="49" spans="12:14" x14ac:dyDescent="0.15">
      <c r="L49" s="183"/>
      <c r="M49" s="183"/>
      <c r="N49" s="183"/>
    </row>
    <row r="50" spans="12:14" x14ac:dyDescent="0.15">
      <c r="L50" s="183"/>
    </row>
    <row r="51" spans="12:14" x14ac:dyDescent="0.15">
      <c r="L51" s="183"/>
    </row>
    <row r="52" spans="12:14" x14ac:dyDescent="0.15">
      <c r="L52" s="18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3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2:53" x14ac:dyDescent="0.15">
      <c r="B3" s="137" t="s">
        <v>156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2:53" ht="11.25" customHeight="1" x14ac:dyDescent="0.15">
      <c r="X4" s="139" t="s">
        <v>148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2:53" ht="6" customHeight="1" x14ac:dyDescent="0.15">
      <c r="B5" s="152"/>
      <c r="C5" s="152"/>
      <c r="D5" s="152"/>
      <c r="E5" s="152"/>
      <c r="F5" s="136"/>
      <c r="I5" s="152"/>
      <c r="J5" s="136"/>
      <c r="Q5" s="152"/>
      <c r="R5" s="152"/>
      <c r="S5" s="152"/>
      <c r="T5" s="152"/>
      <c r="U5" s="152"/>
      <c r="V5" s="152"/>
      <c r="W5" s="152"/>
      <c r="X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</row>
    <row r="6" spans="2:53" ht="13.5" customHeight="1" x14ac:dyDescent="0.15">
      <c r="B6" s="190"/>
      <c r="C6" s="191" t="s">
        <v>91</v>
      </c>
      <c r="D6" s="192"/>
      <c r="E6" s="786" t="s">
        <v>95</v>
      </c>
      <c r="F6" s="787"/>
      <c r="G6" s="787"/>
      <c r="H6" s="788"/>
      <c r="I6" s="786" t="s">
        <v>108</v>
      </c>
      <c r="J6" s="787"/>
      <c r="K6" s="787"/>
      <c r="L6" s="788"/>
      <c r="M6" s="786" t="s">
        <v>120</v>
      </c>
      <c r="N6" s="787"/>
      <c r="O6" s="787"/>
      <c r="P6" s="788"/>
      <c r="Q6" s="786" t="s">
        <v>159</v>
      </c>
      <c r="R6" s="787"/>
      <c r="S6" s="787"/>
      <c r="T6" s="788"/>
      <c r="U6" s="786" t="s">
        <v>160</v>
      </c>
      <c r="V6" s="787"/>
      <c r="W6" s="787"/>
      <c r="X6" s="788"/>
      <c r="Z6" s="136"/>
      <c r="AA6" s="183"/>
      <c r="AB6" s="193"/>
      <c r="AC6" s="193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2"/>
      <c r="AS6" s="782"/>
      <c r="AT6" s="782"/>
      <c r="AU6" s="782"/>
      <c r="AV6" s="782"/>
      <c r="AW6" s="782"/>
      <c r="AX6" s="136"/>
      <c r="AY6" s="136"/>
      <c r="AZ6" s="136"/>
      <c r="BA6" s="136"/>
    </row>
    <row r="7" spans="2:53" x14ac:dyDescent="0.15">
      <c r="B7" s="194" t="s">
        <v>97</v>
      </c>
      <c r="C7" s="195"/>
      <c r="D7" s="196"/>
      <c r="E7" s="173" t="s">
        <v>98</v>
      </c>
      <c r="F7" s="150" t="s">
        <v>99</v>
      </c>
      <c r="G7" s="156" t="s">
        <v>100</v>
      </c>
      <c r="H7" s="150" t="s">
        <v>101</v>
      </c>
      <c r="I7" s="173" t="s">
        <v>98</v>
      </c>
      <c r="J7" s="150" t="s">
        <v>99</v>
      </c>
      <c r="K7" s="156" t="s">
        <v>100</v>
      </c>
      <c r="L7" s="150" t="s">
        <v>101</v>
      </c>
      <c r="M7" s="173" t="s">
        <v>98</v>
      </c>
      <c r="N7" s="150" t="s">
        <v>99</v>
      </c>
      <c r="O7" s="156" t="s">
        <v>100</v>
      </c>
      <c r="P7" s="150" t="s">
        <v>101</v>
      </c>
      <c r="Q7" s="173" t="s">
        <v>98</v>
      </c>
      <c r="R7" s="150" t="s">
        <v>99</v>
      </c>
      <c r="S7" s="156" t="s">
        <v>100</v>
      </c>
      <c r="T7" s="150" t="s">
        <v>101</v>
      </c>
      <c r="U7" s="173" t="s">
        <v>98</v>
      </c>
      <c r="V7" s="150" t="s">
        <v>99</v>
      </c>
      <c r="W7" s="156" t="s">
        <v>100</v>
      </c>
      <c r="X7" s="150" t="s">
        <v>101</v>
      </c>
      <c r="Z7" s="136"/>
      <c r="AA7" s="195"/>
      <c r="AB7" s="195"/>
      <c r="AC7" s="19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2:53" x14ac:dyDescent="0.15">
      <c r="B8" s="202"/>
      <c r="C8" s="189"/>
      <c r="D8" s="189"/>
      <c r="E8" s="153"/>
      <c r="F8" s="154"/>
      <c r="G8" s="155" t="s">
        <v>102</v>
      </c>
      <c r="H8" s="154"/>
      <c r="I8" s="153"/>
      <c r="J8" s="154"/>
      <c r="K8" s="155" t="s">
        <v>102</v>
      </c>
      <c r="L8" s="154"/>
      <c r="M8" s="153"/>
      <c r="N8" s="154"/>
      <c r="O8" s="155" t="s">
        <v>102</v>
      </c>
      <c r="P8" s="154"/>
      <c r="Q8" s="153"/>
      <c r="R8" s="154"/>
      <c r="S8" s="155" t="s">
        <v>102</v>
      </c>
      <c r="T8" s="154"/>
      <c r="U8" s="153"/>
      <c r="V8" s="154"/>
      <c r="W8" s="155" t="s">
        <v>102</v>
      </c>
      <c r="X8" s="154"/>
      <c r="Z8" s="136"/>
      <c r="AA8" s="183"/>
      <c r="AB8" s="183"/>
      <c r="AC8" s="183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  <c r="BA8" s="136"/>
    </row>
    <row r="9" spans="2:53" s="186" customFormat="1" ht="14.1" customHeight="1" x14ac:dyDescent="0.15">
      <c r="B9" s="190" t="s">
        <v>161</v>
      </c>
      <c r="C9" s="200">
        <v>22</v>
      </c>
      <c r="D9" s="208" t="s">
        <v>162</v>
      </c>
      <c r="E9" s="271">
        <v>1417.5</v>
      </c>
      <c r="F9" s="271">
        <v>1417.5</v>
      </c>
      <c r="G9" s="271">
        <v>1417.5</v>
      </c>
      <c r="H9" s="207">
        <v>7548</v>
      </c>
      <c r="I9" s="207">
        <v>2415</v>
      </c>
      <c r="J9" s="207">
        <v>3003</v>
      </c>
      <c r="K9" s="207">
        <v>2637</v>
      </c>
      <c r="L9" s="207">
        <v>58198</v>
      </c>
      <c r="M9" s="207">
        <v>924</v>
      </c>
      <c r="N9" s="207">
        <v>1313</v>
      </c>
      <c r="O9" s="207">
        <v>1103</v>
      </c>
      <c r="P9" s="207">
        <v>161857</v>
      </c>
      <c r="Q9" s="207">
        <v>1523</v>
      </c>
      <c r="R9" s="207">
        <v>2205</v>
      </c>
      <c r="S9" s="207">
        <v>1864</v>
      </c>
      <c r="T9" s="207">
        <v>128394</v>
      </c>
      <c r="U9" s="207">
        <v>714</v>
      </c>
      <c r="V9" s="207">
        <v>1260</v>
      </c>
      <c r="W9" s="207">
        <v>1015</v>
      </c>
      <c r="X9" s="209">
        <v>99678</v>
      </c>
      <c r="Z9" s="183"/>
      <c r="AA9" s="183"/>
      <c r="AB9" s="19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</row>
    <row r="10" spans="2:53" s="186" customFormat="1" ht="14.1" customHeight="1" x14ac:dyDescent="0.15">
      <c r="B10" s="214"/>
      <c r="C10" s="193">
        <v>23</v>
      </c>
      <c r="D10" s="211"/>
      <c r="E10" s="163">
        <v>1417.5</v>
      </c>
      <c r="F10" s="163">
        <v>1772.4</v>
      </c>
      <c r="G10" s="163">
        <v>1548.9994370637244</v>
      </c>
      <c r="H10" s="163">
        <v>7279.6</v>
      </c>
      <c r="I10" s="163">
        <v>2100</v>
      </c>
      <c r="J10" s="163">
        <v>3307.5</v>
      </c>
      <c r="K10" s="163">
        <v>2612.5615134968066</v>
      </c>
      <c r="L10" s="163">
        <v>35295.699999999997</v>
      </c>
      <c r="M10" s="163">
        <v>924</v>
      </c>
      <c r="N10" s="163">
        <v>1365</v>
      </c>
      <c r="O10" s="163">
        <v>1121.7995329385187</v>
      </c>
      <c r="P10" s="163">
        <v>96730.3</v>
      </c>
      <c r="Q10" s="163">
        <v>945</v>
      </c>
      <c r="R10" s="163">
        <v>2100</v>
      </c>
      <c r="S10" s="163">
        <v>1684.816654278002</v>
      </c>
      <c r="T10" s="163">
        <v>86099.699999999983</v>
      </c>
      <c r="U10" s="163">
        <v>787.5</v>
      </c>
      <c r="V10" s="163">
        <v>1260</v>
      </c>
      <c r="W10" s="163">
        <v>961.20934456639372</v>
      </c>
      <c r="X10" s="164">
        <v>62141.200000000004</v>
      </c>
      <c r="Z10" s="183"/>
      <c r="AA10" s="183"/>
      <c r="AB10" s="19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</row>
    <row r="11" spans="2:53" s="186" customFormat="1" ht="14.1" customHeight="1" x14ac:dyDescent="0.15">
      <c r="B11" s="214"/>
      <c r="C11" s="193">
        <v>24</v>
      </c>
      <c r="D11" s="211"/>
      <c r="E11" s="229">
        <v>0</v>
      </c>
      <c r="F11" s="229">
        <v>0</v>
      </c>
      <c r="G11" s="229">
        <v>0</v>
      </c>
      <c r="H11" s="165">
        <v>6667</v>
      </c>
      <c r="I11" s="165">
        <v>1890</v>
      </c>
      <c r="J11" s="165">
        <v>2992.5</v>
      </c>
      <c r="K11" s="165">
        <v>2301.9617389509181</v>
      </c>
      <c r="L11" s="165">
        <v>12819.899999999998</v>
      </c>
      <c r="M11" s="165">
        <v>840</v>
      </c>
      <c r="N11" s="165">
        <v>1365</v>
      </c>
      <c r="O11" s="165">
        <v>1050.7029474292012</v>
      </c>
      <c r="P11" s="165">
        <v>107624.6</v>
      </c>
      <c r="Q11" s="165">
        <v>1050</v>
      </c>
      <c r="R11" s="165">
        <v>2257.5</v>
      </c>
      <c r="S11" s="165">
        <v>1492.0391776919796</v>
      </c>
      <c r="T11" s="165">
        <v>99600.1</v>
      </c>
      <c r="U11" s="165">
        <v>682.5</v>
      </c>
      <c r="V11" s="165">
        <v>1155</v>
      </c>
      <c r="W11" s="165">
        <v>826.40303446645669</v>
      </c>
      <c r="X11" s="166">
        <v>68708.7</v>
      </c>
      <c r="Z11" s="183"/>
      <c r="AA11" s="183"/>
      <c r="AB11" s="193"/>
      <c r="AC11" s="183"/>
      <c r="AD11" s="267"/>
      <c r="AE11" s="267"/>
      <c r="AF11" s="267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</row>
    <row r="12" spans="2:53" s="186" customFormat="1" ht="14.1" customHeight="1" x14ac:dyDescent="0.15">
      <c r="B12" s="202"/>
      <c r="C12" s="205">
        <v>25</v>
      </c>
      <c r="D12" s="213"/>
      <c r="E12" s="248">
        <v>0</v>
      </c>
      <c r="F12" s="248">
        <v>0</v>
      </c>
      <c r="G12" s="248">
        <v>0</v>
      </c>
      <c r="H12" s="270">
        <v>2835.4</v>
      </c>
      <c r="I12" s="270">
        <v>2100</v>
      </c>
      <c r="J12" s="270">
        <v>3465</v>
      </c>
      <c r="K12" s="270">
        <v>2733.5301953010421</v>
      </c>
      <c r="L12" s="270">
        <v>14262.699999999999</v>
      </c>
      <c r="M12" s="270">
        <v>1029</v>
      </c>
      <c r="N12" s="270">
        <v>1523.55</v>
      </c>
      <c r="O12" s="270">
        <v>1279.2537999235171</v>
      </c>
      <c r="P12" s="270">
        <v>197767.59999999998</v>
      </c>
      <c r="Q12" s="270">
        <v>993.30000000000007</v>
      </c>
      <c r="R12" s="270">
        <v>1947.75</v>
      </c>
      <c r="S12" s="270">
        <v>1545.4909218321973</v>
      </c>
      <c r="T12" s="270">
        <v>69545.100000000006</v>
      </c>
      <c r="U12" s="270">
        <v>714</v>
      </c>
      <c r="V12" s="270">
        <v>1417.5</v>
      </c>
      <c r="W12" s="270">
        <v>978.38023979085926</v>
      </c>
      <c r="X12" s="270">
        <v>54141.999999999993</v>
      </c>
      <c r="Z12" s="183"/>
      <c r="AA12" s="183"/>
      <c r="AB12" s="193"/>
      <c r="AC12" s="183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83"/>
      <c r="AY12" s="183"/>
      <c r="AZ12" s="183"/>
      <c r="BA12" s="183"/>
    </row>
    <row r="13" spans="2:53" s="186" customFormat="1" ht="14.1" customHeight="1" x14ac:dyDescent="0.15">
      <c r="B13" s="160"/>
      <c r="C13" s="145">
        <v>7</v>
      </c>
      <c r="D13" s="161"/>
      <c r="E13" s="229">
        <v>0</v>
      </c>
      <c r="F13" s="229">
        <v>0</v>
      </c>
      <c r="G13" s="229">
        <v>0</v>
      </c>
      <c r="H13" s="229">
        <v>0</v>
      </c>
      <c r="I13" s="229">
        <v>2415</v>
      </c>
      <c r="J13" s="229">
        <v>2966.25</v>
      </c>
      <c r="K13" s="229">
        <v>2672.6358069164266</v>
      </c>
      <c r="L13" s="130">
        <v>1738.3</v>
      </c>
      <c r="M13" s="229">
        <v>1207.5</v>
      </c>
      <c r="N13" s="229">
        <v>1365</v>
      </c>
      <c r="O13" s="229">
        <v>1291.2429048414026</v>
      </c>
      <c r="P13" s="210">
        <v>19742.400000000001</v>
      </c>
      <c r="Q13" s="210">
        <v>1260</v>
      </c>
      <c r="R13" s="210">
        <v>1890</v>
      </c>
      <c r="S13" s="210">
        <v>1590.9719599012062</v>
      </c>
      <c r="T13" s="210">
        <v>8513.1</v>
      </c>
      <c r="U13" s="210">
        <v>808.5</v>
      </c>
      <c r="V13" s="210">
        <v>1207.5</v>
      </c>
      <c r="W13" s="210">
        <v>955.23550514986675</v>
      </c>
      <c r="X13" s="211">
        <v>4887</v>
      </c>
      <c r="Z13" s="183"/>
      <c r="AA13" s="183"/>
      <c r="AB13" s="183"/>
      <c r="AC13" s="183"/>
      <c r="AD13" s="260"/>
      <c r="AE13" s="260"/>
      <c r="AF13" s="260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</row>
    <row r="14" spans="2:53" s="186" customFormat="1" ht="14.1" customHeight="1" x14ac:dyDescent="0.15">
      <c r="B14" s="160"/>
      <c r="C14" s="145">
        <v>8</v>
      </c>
      <c r="D14" s="161"/>
      <c r="E14" s="229">
        <v>0</v>
      </c>
      <c r="F14" s="229">
        <v>0</v>
      </c>
      <c r="G14" s="229">
        <v>0</v>
      </c>
      <c r="H14" s="229">
        <v>0</v>
      </c>
      <c r="I14" s="229">
        <v>2480.1</v>
      </c>
      <c r="J14" s="229">
        <v>3097.5</v>
      </c>
      <c r="K14" s="229">
        <v>2940</v>
      </c>
      <c r="L14" s="130">
        <v>606</v>
      </c>
      <c r="M14" s="229">
        <v>1155</v>
      </c>
      <c r="N14" s="229">
        <v>1417.5</v>
      </c>
      <c r="O14" s="229">
        <v>1312.1610037406485</v>
      </c>
      <c r="P14" s="210">
        <v>12304.8</v>
      </c>
      <c r="Q14" s="210">
        <v>1260</v>
      </c>
      <c r="R14" s="210">
        <v>1890</v>
      </c>
      <c r="S14" s="210">
        <v>1625.5418386491558</v>
      </c>
      <c r="T14" s="210">
        <v>7294.6</v>
      </c>
      <c r="U14" s="210">
        <v>829.5</v>
      </c>
      <c r="V14" s="210">
        <v>1228.5</v>
      </c>
      <c r="W14" s="210">
        <v>1065.3251175200103</v>
      </c>
      <c r="X14" s="211">
        <v>2978.6</v>
      </c>
      <c r="Z14" s="183"/>
      <c r="AA14" s="183"/>
      <c r="AB14" s="183"/>
      <c r="AC14" s="183"/>
      <c r="AD14" s="260"/>
      <c r="AE14" s="260"/>
      <c r="AF14" s="260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</row>
    <row r="15" spans="2:53" s="186" customFormat="1" ht="14.1" customHeight="1" x14ac:dyDescent="0.15">
      <c r="B15" s="160"/>
      <c r="C15" s="145">
        <v>9</v>
      </c>
      <c r="D15" s="161"/>
      <c r="E15" s="229">
        <v>0</v>
      </c>
      <c r="F15" s="229">
        <v>0</v>
      </c>
      <c r="G15" s="229">
        <v>0</v>
      </c>
      <c r="H15" s="130">
        <v>846.1</v>
      </c>
      <c r="I15" s="229">
        <v>0</v>
      </c>
      <c r="J15" s="229">
        <v>0</v>
      </c>
      <c r="K15" s="229">
        <v>0</v>
      </c>
      <c r="L15" s="130">
        <v>230.7</v>
      </c>
      <c r="M15" s="229">
        <v>1207.5</v>
      </c>
      <c r="N15" s="229">
        <v>1417.5</v>
      </c>
      <c r="O15" s="229">
        <v>1312.4211944009576</v>
      </c>
      <c r="P15" s="210">
        <v>14948.9</v>
      </c>
      <c r="Q15" s="210">
        <v>1260</v>
      </c>
      <c r="R15" s="210">
        <v>1841.7</v>
      </c>
      <c r="S15" s="210">
        <v>1661.9746835443038</v>
      </c>
      <c r="T15" s="210">
        <v>5019.3999999999996</v>
      </c>
      <c r="U15" s="210">
        <v>840</v>
      </c>
      <c r="V15" s="210">
        <v>1260</v>
      </c>
      <c r="W15" s="210">
        <v>1086.4419754227108</v>
      </c>
      <c r="X15" s="211">
        <v>3581.1</v>
      </c>
      <c r="Z15" s="183"/>
      <c r="AA15" s="183"/>
      <c r="AB15" s="183"/>
      <c r="AC15" s="183"/>
      <c r="AD15" s="260"/>
      <c r="AE15" s="260"/>
      <c r="AF15" s="260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</row>
    <row r="16" spans="2:53" s="186" customFormat="1" ht="14.1" customHeight="1" x14ac:dyDescent="0.15">
      <c r="B16" s="160"/>
      <c r="C16" s="145">
        <v>10</v>
      </c>
      <c r="D16" s="161"/>
      <c r="E16" s="229">
        <v>0</v>
      </c>
      <c r="F16" s="229">
        <v>0</v>
      </c>
      <c r="G16" s="229">
        <v>0</v>
      </c>
      <c r="H16" s="130">
        <v>120.2</v>
      </c>
      <c r="I16" s="229">
        <v>3097.5</v>
      </c>
      <c r="J16" s="229">
        <v>3097.5</v>
      </c>
      <c r="K16" s="229">
        <v>3097.5000000000005</v>
      </c>
      <c r="L16" s="130">
        <v>1367.5</v>
      </c>
      <c r="M16" s="229">
        <v>1155</v>
      </c>
      <c r="N16" s="229">
        <v>1417.5</v>
      </c>
      <c r="O16" s="229">
        <v>1312.4079861973096</v>
      </c>
      <c r="P16" s="210">
        <v>15716.9</v>
      </c>
      <c r="Q16" s="210">
        <v>1260</v>
      </c>
      <c r="R16" s="210">
        <v>1785</v>
      </c>
      <c r="S16" s="210">
        <v>1496.387931034483</v>
      </c>
      <c r="T16" s="210">
        <v>4621.8999999999996</v>
      </c>
      <c r="U16" s="210">
        <v>892.5</v>
      </c>
      <c r="V16" s="210">
        <v>1312.5</v>
      </c>
      <c r="W16" s="210">
        <v>1102.8498704183637</v>
      </c>
      <c r="X16" s="211">
        <v>4424</v>
      </c>
      <c r="Z16" s="183"/>
      <c r="AA16" s="183"/>
      <c r="AB16" s="183"/>
      <c r="AC16" s="183"/>
      <c r="AD16" s="260"/>
      <c r="AE16" s="260"/>
      <c r="AF16" s="260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</row>
    <row r="17" spans="2:53" s="186" customFormat="1" ht="14.1" customHeight="1" x14ac:dyDescent="0.15">
      <c r="B17" s="160"/>
      <c r="C17" s="145">
        <v>11</v>
      </c>
      <c r="D17" s="161"/>
      <c r="E17" s="229">
        <v>0</v>
      </c>
      <c r="F17" s="229">
        <v>0</v>
      </c>
      <c r="G17" s="229">
        <v>0</v>
      </c>
      <c r="H17" s="229">
        <v>0</v>
      </c>
      <c r="I17" s="229">
        <v>3097.5</v>
      </c>
      <c r="J17" s="229">
        <v>3097.5</v>
      </c>
      <c r="K17" s="229">
        <v>3097.5</v>
      </c>
      <c r="L17" s="130">
        <v>142.1</v>
      </c>
      <c r="M17" s="229">
        <v>1254.75</v>
      </c>
      <c r="N17" s="229">
        <v>1470</v>
      </c>
      <c r="O17" s="229">
        <v>1364.8626662174747</v>
      </c>
      <c r="P17" s="210">
        <v>19578.599999999999</v>
      </c>
      <c r="Q17" s="210">
        <v>1239</v>
      </c>
      <c r="R17" s="210">
        <v>1837.5</v>
      </c>
      <c r="S17" s="210">
        <v>1532.9131386861318</v>
      </c>
      <c r="T17" s="210">
        <v>3697.5</v>
      </c>
      <c r="U17" s="210">
        <v>945</v>
      </c>
      <c r="V17" s="210">
        <v>1417.5</v>
      </c>
      <c r="W17" s="210">
        <v>1207.366314646664</v>
      </c>
      <c r="X17" s="210">
        <v>2249.3000000000002</v>
      </c>
      <c r="Z17" s="183"/>
      <c r="AA17" s="183"/>
      <c r="AB17" s="183"/>
      <c r="AC17" s="183"/>
      <c r="AD17" s="260"/>
      <c r="AE17" s="260"/>
      <c r="AF17" s="260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</row>
    <row r="18" spans="2:53" s="186" customFormat="1" ht="14.1" customHeight="1" x14ac:dyDescent="0.15">
      <c r="B18" s="160"/>
      <c r="C18" s="145">
        <v>12</v>
      </c>
      <c r="D18" s="161"/>
      <c r="E18" s="229">
        <v>0</v>
      </c>
      <c r="F18" s="229">
        <v>0</v>
      </c>
      <c r="G18" s="229">
        <v>0</v>
      </c>
      <c r="H18" s="130">
        <v>176.1</v>
      </c>
      <c r="I18" s="229">
        <v>3045</v>
      </c>
      <c r="J18" s="229">
        <v>3465</v>
      </c>
      <c r="K18" s="229">
        <v>3297.3134328358205</v>
      </c>
      <c r="L18" s="130">
        <v>159.4</v>
      </c>
      <c r="M18" s="229">
        <v>1338.75</v>
      </c>
      <c r="N18" s="229">
        <v>1523.55</v>
      </c>
      <c r="O18" s="229">
        <v>1443.9198913376713</v>
      </c>
      <c r="P18" s="210">
        <v>14214.9</v>
      </c>
      <c r="Q18" s="210">
        <v>1260</v>
      </c>
      <c r="R18" s="210">
        <v>1947.75</v>
      </c>
      <c r="S18" s="210">
        <v>1680.1280107047282</v>
      </c>
      <c r="T18" s="210">
        <v>3355</v>
      </c>
      <c r="U18" s="210">
        <v>945</v>
      </c>
      <c r="V18" s="210">
        <v>1365</v>
      </c>
      <c r="W18" s="210">
        <v>1228.4418038293586</v>
      </c>
      <c r="X18" s="211">
        <v>2208.1</v>
      </c>
      <c r="Z18" s="183"/>
      <c r="AA18" s="183"/>
      <c r="AB18" s="183"/>
      <c r="AC18" s="183"/>
      <c r="AD18" s="260"/>
      <c r="AE18" s="260"/>
      <c r="AF18" s="260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</row>
    <row r="19" spans="2:53" s="186" customFormat="1" ht="14.1" customHeight="1" x14ac:dyDescent="0.15">
      <c r="B19" s="160" t="s">
        <v>157</v>
      </c>
      <c r="C19" s="145">
        <v>1</v>
      </c>
      <c r="D19" s="161" t="s">
        <v>158</v>
      </c>
      <c r="E19" s="229"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130">
        <v>18.3</v>
      </c>
      <c r="M19" s="229">
        <v>1102.5</v>
      </c>
      <c r="N19" s="229">
        <v>1417.5</v>
      </c>
      <c r="O19" s="229">
        <v>1286.1962073711577</v>
      </c>
      <c r="P19" s="210">
        <v>14234.4</v>
      </c>
      <c r="Q19" s="210">
        <v>1155</v>
      </c>
      <c r="R19" s="210">
        <v>1785</v>
      </c>
      <c r="S19" s="210">
        <v>1486.121834862385</v>
      </c>
      <c r="T19" s="210">
        <v>4288.6000000000004</v>
      </c>
      <c r="U19" s="210">
        <v>892.5</v>
      </c>
      <c r="V19" s="210">
        <v>1417.5</v>
      </c>
      <c r="W19" s="210">
        <v>1123.0070016474463</v>
      </c>
      <c r="X19" s="211">
        <v>2149.6</v>
      </c>
      <c r="Z19" s="183"/>
      <c r="AA19" s="183"/>
      <c r="AB19" s="183"/>
      <c r="AC19" s="183"/>
      <c r="AD19" s="260"/>
      <c r="AE19" s="260"/>
      <c r="AF19" s="260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</row>
    <row r="20" spans="2:53" s="186" customFormat="1" ht="14.1" customHeight="1" x14ac:dyDescent="0.15">
      <c r="B20" s="160"/>
      <c r="C20" s="145">
        <v>2</v>
      </c>
      <c r="D20" s="161"/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130">
        <v>123.6</v>
      </c>
      <c r="M20" s="229">
        <v>1260</v>
      </c>
      <c r="N20" s="229">
        <v>1498.3500000000001</v>
      </c>
      <c r="O20" s="229">
        <v>1417.9664438953164</v>
      </c>
      <c r="P20" s="210">
        <v>9790.6</v>
      </c>
      <c r="Q20" s="210">
        <v>1155</v>
      </c>
      <c r="R20" s="210">
        <v>1863.75</v>
      </c>
      <c r="S20" s="210">
        <v>1470.5833333333337</v>
      </c>
      <c r="T20" s="210">
        <v>3282.8</v>
      </c>
      <c r="U20" s="210">
        <v>892.5</v>
      </c>
      <c r="V20" s="210">
        <v>1260</v>
      </c>
      <c r="W20" s="210">
        <v>1055.2576776835331</v>
      </c>
      <c r="X20" s="211">
        <v>3149.1</v>
      </c>
      <c r="Z20" s="183"/>
      <c r="AA20" s="183"/>
      <c r="AB20" s="183"/>
      <c r="AC20" s="183"/>
      <c r="AD20" s="260"/>
      <c r="AE20" s="260"/>
      <c r="AF20" s="260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</row>
    <row r="21" spans="2:53" s="186" customFormat="1" ht="14.1" customHeight="1" x14ac:dyDescent="0.15">
      <c r="B21" s="160"/>
      <c r="C21" s="145">
        <v>3</v>
      </c>
      <c r="D21" s="161"/>
      <c r="E21" s="229">
        <v>0</v>
      </c>
      <c r="F21" s="229">
        <v>0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130">
        <v>112.4</v>
      </c>
      <c r="M21" s="229">
        <v>1350.3</v>
      </c>
      <c r="N21" s="229">
        <v>1350.3</v>
      </c>
      <c r="O21" s="229">
        <v>1349.9850000000001</v>
      </c>
      <c r="P21" s="210">
        <v>14633.5</v>
      </c>
      <c r="Q21" s="210">
        <v>1050</v>
      </c>
      <c r="R21" s="210">
        <v>1785</v>
      </c>
      <c r="S21" s="210">
        <v>1506.3530890052357</v>
      </c>
      <c r="T21" s="210">
        <v>5177.5</v>
      </c>
      <c r="U21" s="210">
        <v>892.5</v>
      </c>
      <c r="V21" s="210">
        <v>1312.5</v>
      </c>
      <c r="W21" s="210">
        <v>1149.4798345926079</v>
      </c>
      <c r="X21" s="211">
        <v>2697.9</v>
      </c>
      <c r="Z21" s="183"/>
      <c r="AA21" s="183"/>
      <c r="AB21" s="183"/>
      <c r="AC21" s="183"/>
      <c r="AD21" s="260"/>
      <c r="AE21" s="260"/>
      <c r="AF21" s="260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</row>
    <row r="22" spans="2:53" s="186" customFormat="1" ht="14.1" customHeight="1" x14ac:dyDescent="0.15">
      <c r="B22" s="160"/>
      <c r="C22" s="145">
        <v>4</v>
      </c>
      <c r="D22" s="161"/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130">
        <v>229.3</v>
      </c>
      <c r="M22" s="229">
        <v>1242</v>
      </c>
      <c r="N22" s="229">
        <v>1512</v>
      </c>
      <c r="O22" s="229">
        <v>1425.2</v>
      </c>
      <c r="P22" s="210">
        <v>14079.9</v>
      </c>
      <c r="Q22" s="210">
        <v>1404</v>
      </c>
      <c r="R22" s="210">
        <v>1944</v>
      </c>
      <c r="S22" s="210">
        <v>1727.5863029599529</v>
      </c>
      <c r="T22" s="210">
        <v>5897.8</v>
      </c>
      <c r="U22" s="210">
        <v>972</v>
      </c>
      <c r="V22" s="210">
        <v>1350</v>
      </c>
      <c r="W22" s="210">
        <v>1193.7899109792286</v>
      </c>
      <c r="X22" s="211">
        <v>1180.5999999999999</v>
      </c>
      <c r="Z22" s="183"/>
      <c r="AA22" s="183"/>
      <c r="AB22" s="183"/>
      <c r="AC22" s="183"/>
      <c r="AD22" s="260"/>
      <c r="AE22" s="260"/>
      <c r="AF22" s="260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</row>
    <row r="23" spans="2:53" s="186" customFormat="1" ht="14.1" customHeight="1" x14ac:dyDescent="0.15">
      <c r="B23" s="160"/>
      <c r="C23" s="145">
        <v>5</v>
      </c>
      <c r="D23" s="161"/>
      <c r="E23" s="229">
        <v>0</v>
      </c>
      <c r="F23" s="229">
        <v>0</v>
      </c>
      <c r="G23" s="229">
        <v>0</v>
      </c>
      <c r="H23" s="229">
        <v>0</v>
      </c>
      <c r="I23" s="229">
        <v>2268</v>
      </c>
      <c r="J23" s="229">
        <v>3132</v>
      </c>
      <c r="K23" s="229">
        <v>2786.5360629921265</v>
      </c>
      <c r="L23" s="130">
        <v>563.79999999999995</v>
      </c>
      <c r="M23" s="229">
        <v>1274.4000000000001</v>
      </c>
      <c r="N23" s="229">
        <v>1458</v>
      </c>
      <c r="O23" s="229">
        <v>1338.7676797627873</v>
      </c>
      <c r="P23" s="210">
        <v>13995.7</v>
      </c>
      <c r="Q23" s="210">
        <v>1080</v>
      </c>
      <c r="R23" s="210">
        <v>1879.2</v>
      </c>
      <c r="S23" s="210">
        <v>1542.8962025316455</v>
      </c>
      <c r="T23" s="210">
        <v>6570.7</v>
      </c>
      <c r="U23" s="210">
        <v>972</v>
      </c>
      <c r="V23" s="210">
        <v>1436.4</v>
      </c>
      <c r="W23" s="210">
        <v>1203.8121977625408</v>
      </c>
      <c r="X23" s="211">
        <v>2882.7</v>
      </c>
      <c r="Z23" s="183"/>
      <c r="AA23" s="183"/>
      <c r="AB23" s="183"/>
      <c r="AC23" s="183"/>
      <c r="AD23" s="260"/>
      <c r="AE23" s="260"/>
      <c r="AF23" s="260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</row>
    <row r="24" spans="2:53" s="186" customFormat="1" ht="14.1" customHeight="1" x14ac:dyDescent="0.15">
      <c r="B24" s="160"/>
      <c r="C24" s="145">
        <v>6</v>
      </c>
      <c r="D24" s="161"/>
      <c r="E24" s="229">
        <v>0</v>
      </c>
      <c r="F24" s="229">
        <v>0</v>
      </c>
      <c r="G24" s="229">
        <v>0</v>
      </c>
      <c r="H24" s="229">
        <v>0</v>
      </c>
      <c r="I24" s="229">
        <v>3186</v>
      </c>
      <c r="J24" s="229">
        <v>3186</v>
      </c>
      <c r="K24" s="229">
        <v>3186</v>
      </c>
      <c r="L24" s="130">
        <v>361.6</v>
      </c>
      <c r="M24" s="229">
        <v>1242</v>
      </c>
      <c r="N24" s="229">
        <v>1512</v>
      </c>
      <c r="O24" s="229">
        <v>1374.9141176470587</v>
      </c>
      <c r="P24" s="210">
        <v>12763.7</v>
      </c>
      <c r="Q24" s="210">
        <v>1080</v>
      </c>
      <c r="R24" s="210">
        <v>1922.4</v>
      </c>
      <c r="S24" s="210">
        <v>1760.9666136724961</v>
      </c>
      <c r="T24" s="210">
        <v>6672.2</v>
      </c>
      <c r="U24" s="210">
        <v>950.4</v>
      </c>
      <c r="V24" s="210">
        <v>1350</v>
      </c>
      <c r="W24" s="210">
        <v>1220.8340725988953</v>
      </c>
      <c r="X24" s="211">
        <v>3211</v>
      </c>
      <c r="Z24" s="183"/>
      <c r="AA24" s="183"/>
      <c r="AB24" s="183"/>
      <c r="AC24" s="183"/>
      <c r="AD24" s="260"/>
      <c r="AE24" s="260"/>
      <c r="AF24" s="260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</row>
    <row r="25" spans="2:53" s="186" customFormat="1" ht="14.1" customHeight="1" x14ac:dyDescent="0.15">
      <c r="B25" s="151"/>
      <c r="C25" s="155">
        <v>7</v>
      </c>
      <c r="D25" s="167"/>
      <c r="E25" s="248">
        <v>0</v>
      </c>
      <c r="F25" s="248">
        <v>0</v>
      </c>
      <c r="G25" s="248">
        <v>0</v>
      </c>
      <c r="H25" s="248">
        <v>0</v>
      </c>
      <c r="I25" s="248">
        <v>3186</v>
      </c>
      <c r="J25" s="248">
        <v>3186</v>
      </c>
      <c r="K25" s="248">
        <v>3186</v>
      </c>
      <c r="L25" s="128">
        <v>569.70000000000005</v>
      </c>
      <c r="M25" s="248">
        <v>1188</v>
      </c>
      <c r="N25" s="248">
        <v>1458</v>
      </c>
      <c r="O25" s="248">
        <v>1328.9822608695654</v>
      </c>
      <c r="P25" s="212">
        <v>10920.5</v>
      </c>
      <c r="Q25" s="212">
        <v>1350</v>
      </c>
      <c r="R25" s="212">
        <v>1922.4</v>
      </c>
      <c r="S25" s="212">
        <v>1682.5416974169743</v>
      </c>
      <c r="T25" s="212">
        <v>5981.6</v>
      </c>
      <c r="U25" s="212">
        <v>1080</v>
      </c>
      <c r="V25" s="212">
        <v>1328.4</v>
      </c>
      <c r="W25" s="212">
        <v>1191.7381125735089</v>
      </c>
      <c r="X25" s="213">
        <v>2488.6</v>
      </c>
      <c r="Z25" s="183"/>
      <c r="AA25" s="183"/>
      <c r="AB25" s="183"/>
      <c r="AC25" s="183"/>
      <c r="AD25" s="260"/>
      <c r="AE25" s="260"/>
      <c r="AF25" s="260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</row>
    <row r="26" spans="2:53" ht="13.5" customHeight="1" x14ac:dyDescent="0.15">
      <c r="B26" s="214"/>
      <c r="C26" s="203" t="s">
        <v>91</v>
      </c>
      <c r="D26" s="206"/>
      <c r="E26" s="783" t="s">
        <v>149</v>
      </c>
      <c r="F26" s="784"/>
      <c r="G26" s="784"/>
      <c r="H26" s="785"/>
      <c r="I26" s="783" t="s">
        <v>150</v>
      </c>
      <c r="J26" s="784"/>
      <c r="K26" s="784"/>
      <c r="L26" s="785"/>
      <c r="M26" s="783" t="s">
        <v>163</v>
      </c>
      <c r="N26" s="784"/>
      <c r="O26" s="784"/>
      <c r="P26" s="785"/>
      <c r="Q26" s="149"/>
      <c r="R26" s="145"/>
      <c r="S26" s="145"/>
      <c r="T26" s="145"/>
      <c r="U26" s="145"/>
      <c r="V26" s="145"/>
      <c r="W26" s="145"/>
      <c r="X26" s="145"/>
      <c r="Z26" s="185"/>
      <c r="AA26" s="185"/>
      <c r="AB26" s="185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</row>
    <row r="27" spans="2:53" ht="13.5" x14ac:dyDescent="0.15">
      <c r="B27" s="194" t="s">
        <v>97</v>
      </c>
      <c r="C27" s="195"/>
      <c r="D27" s="196"/>
      <c r="E27" s="173" t="s">
        <v>98</v>
      </c>
      <c r="F27" s="150" t="s">
        <v>99</v>
      </c>
      <c r="G27" s="156" t="s">
        <v>100</v>
      </c>
      <c r="H27" s="150" t="s">
        <v>101</v>
      </c>
      <c r="I27" s="173" t="s">
        <v>98</v>
      </c>
      <c r="J27" s="150" t="s">
        <v>99</v>
      </c>
      <c r="K27" s="156" t="s">
        <v>100</v>
      </c>
      <c r="L27" s="150" t="s">
        <v>101</v>
      </c>
      <c r="M27" s="173" t="s">
        <v>98</v>
      </c>
      <c r="N27" s="150" t="s">
        <v>99</v>
      </c>
      <c r="O27" s="156" t="s">
        <v>100</v>
      </c>
      <c r="P27" s="150" t="s">
        <v>101</v>
      </c>
      <c r="Q27" s="149"/>
      <c r="R27" s="145"/>
      <c r="S27" s="145"/>
      <c r="T27" s="145"/>
      <c r="U27" s="145"/>
      <c r="V27" s="145"/>
      <c r="W27" s="145"/>
      <c r="X27" s="183"/>
      <c r="Y27" s="136"/>
      <c r="Z27" s="184"/>
      <c r="AA27" s="183"/>
      <c r="AB27" s="193"/>
      <c r="AC27" s="193"/>
      <c r="AD27" s="782"/>
      <c r="AE27" s="782"/>
      <c r="AF27" s="782"/>
      <c r="AG27" s="782"/>
      <c r="AH27" s="782"/>
      <c r="AI27" s="782"/>
      <c r="AJ27" s="782"/>
      <c r="AK27" s="782"/>
      <c r="AL27" s="782"/>
      <c r="AM27" s="782"/>
      <c r="AN27" s="782"/>
      <c r="AO27" s="782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</row>
    <row r="28" spans="2:53" ht="13.5" x14ac:dyDescent="0.15">
      <c r="B28" s="202"/>
      <c r="C28" s="189"/>
      <c r="D28" s="189"/>
      <c r="E28" s="153"/>
      <c r="F28" s="154"/>
      <c r="G28" s="155" t="s">
        <v>102</v>
      </c>
      <c r="H28" s="154"/>
      <c r="I28" s="153"/>
      <c r="J28" s="154"/>
      <c r="K28" s="155" t="s">
        <v>102</v>
      </c>
      <c r="L28" s="154"/>
      <c r="M28" s="153"/>
      <c r="N28" s="154"/>
      <c r="O28" s="155" t="s">
        <v>102</v>
      </c>
      <c r="P28" s="154"/>
      <c r="Q28" s="149"/>
      <c r="R28" s="145"/>
      <c r="S28" s="145"/>
      <c r="T28" s="145"/>
      <c r="U28" s="145"/>
      <c r="V28" s="145"/>
      <c r="W28" s="145"/>
      <c r="X28" s="183"/>
      <c r="Y28" s="136"/>
      <c r="Z28" s="184"/>
      <c r="AA28" s="195"/>
      <c r="AB28" s="195"/>
      <c r="AC28" s="19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</row>
    <row r="29" spans="2:53" ht="13.5" x14ac:dyDescent="0.15">
      <c r="B29" s="190" t="s">
        <v>161</v>
      </c>
      <c r="C29" s="200">
        <v>22</v>
      </c>
      <c r="D29" s="208" t="s">
        <v>162</v>
      </c>
      <c r="E29" s="207">
        <v>2310</v>
      </c>
      <c r="F29" s="207">
        <v>2730</v>
      </c>
      <c r="G29" s="207">
        <v>2468</v>
      </c>
      <c r="H29" s="207">
        <v>129620</v>
      </c>
      <c r="I29" s="207">
        <v>2520</v>
      </c>
      <c r="J29" s="207">
        <v>3012</v>
      </c>
      <c r="K29" s="207">
        <v>2798</v>
      </c>
      <c r="L29" s="207">
        <v>178692</v>
      </c>
      <c r="M29" s="198" t="s">
        <v>153</v>
      </c>
      <c r="N29" s="198" t="s">
        <v>153</v>
      </c>
      <c r="O29" s="198" t="s">
        <v>153</v>
      </c>
      <c r="P29" s="201" t="s">
        <v>153</v>
      </c>
      <c r="Q29" s="214"/>
      <c r="R29" s="183"/>
      <c r="S29" s="183"/>
      <c r="T29" s="183"/>
      <c r="U29" s="183"/>
      <c r="V29" s="183"/>
      <c r="W29" s="183"/>
      <c r="X29" s="183"/>
      <c r="Y29" s="136"/>
      <c r="Z29" s="184"/>
      <c r="AA29" s="183"/>
      <c r="AB29" s="183"/>
      <c r="AC29" s="183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</row>
    <row r="30" spans="2:53" ht="13.5" x14ac:dyDescent="0.15">
      <c r="B30" s="214"/>
      <c r="C30" s="193">
        <v>23</v>
      </c>
      <c r="D30" s="211"/>
      <c r="E30" s="163">
        <v>1890</v>
      </c>
      <c r="F30" s="163">
        <v>3051.3</v>
      </c>
      <c r="G30" s="163">
        <v>2397.0092499466218</v>
      </c>
      <c r="H30" s="163">
        <v>90087.9</v>
      </c>
      <c r="I30" s="163">
        <v>2100</v>
      </c>
      <c r="J30" s="163">
        <v>3608.8500000000004</v>
      </c>
      <c r="K30" s="163">
        <v>2694.4841436665088</v>
      </c>
      <c r="L30" s="163">
        <v>142417.80000000002</v>
      </c>
      <c r="M30" s="272" t="s">
        <v>153</v>
      </c>
      <c r="N30" s="272" t="s">
        <v>153</v>
      </c>
      <c r="O30" s="272" t="s">
        <v>153</v>
      </c>
      <c r="P30" s="272" t="s">
        <v>153</v>
      </c>
      <c r="Q30" s="214"/>
      <c r="R30" s="183"/>
      <c r="S30" s="183"/>
      <c r="T30" s="184"/>
      <c r="U30" s="185"/>
      <c r="V30" s="185"/>
      <c r="W30" s="185"/>
      <c r="X30" s="185"/>
      <c r="Y30" s="185"/>
      <c r="Z30" s="185"/>
      <c r="AA30" s="185"/>
      <c r="AB30" s="19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</row>
    <row r="31" spans="2:53" ht="13.5" x14ac:dyDescent="0.15">
      <c r="B31" s="214"/>
      <c r="C31" s="193">
        <v>24</v>
      </c>
      <c r="D31" s="211"/>
      <c r="E31" s="165">
        <v>1575</v>
      </c>
      <c r="F31" s="165">
        <v>2940</v>
      </c>
      <c r="G31" s="166">
        <v>2059.8643403404944</v>
      </c>
      <c r="H31" s="165">
        <v>89035.8</v>
      </c>
      <c r="I31" s="165">
        <v>1995</v>
      </c>
      <c r="J31" s="165">
        <v>3465</v>
      </c>
      <c r="K31" s="165">
        <v>2538.0460264517524</v>
      </c>
      <c r="L31" s="165">
        <v>139900.20000000001</v>
      </c>
      <c r="M31" s="272" t="s">
        <v>153</v>
      </c>
      <c r="N31" s="272" t="s">
        <v>153</v>
      </c>
      <c r="O31" s="273" t="s">
        <v>153</v>
      </c>
      <c r="P31" s="273" t="s">
        <v>153</v>
      </c>
      <c r="Q31" s="214"/>
      <c r="R31" s="183"/>
      <c r="S31" s="183"/>
      <c r="T31" s="184"/>
      <c r="U31" s="184"/>
      <c r="V31" s="184"/>
      <c r="W31" s="184"/>
      <c r="X31" s="184"/>
      <c r="Y31" s="184"/>
      <c r="Z31" s="184"/>
      <c r="AA31" s="184"/>
      <c r="AB31" s="193"/>
      <c r="AC31" s="183"/>
      <c r="AD31" s="183"/>
      <c r="AE31" s="183"/>
      <c r="AF31" s="183"/>
      <c r="AG31" s="183"/>
      <c r="AH31" s="183"/>
      <c r="AI31" s="183"/>
      <c r="AJ31" s="183"/>
      <c r="AK31" s="183"/>
      <c r="AL31" s="193"/>
      <c r="AM31" s="193"/>
      <c r="AN31" s="193"/>
      <c r="AO31" s="193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</row>
    <row r="32" spans="2:53" ht="13.5" x14ac:dyDescent="0.15">
      <c r="B32" s="202"/>
      <c r="C32" s="205">
        <v>25</v>
      </c>
      <c r="D32" s="213"/>
      <c r="E32" s="212">
        <v>1890</v>
      </c>
      <c r="F32" s="212">
        <v>3150</v>
      </c>
      <c r="G32" s="212">
        <v>2587.3750000000009</v>
      </c>
      <c r="H32" s="212">
        <v>66043.199999999997</v>
      </c>
      <c r="I32" s="212">
        <v>2520</v>
      </c>
      <c r="J32" s="212">
        <v>3853.5</v>
      </c>
      <c r="K32" s="212">
        <v>3232.0808419177442</v>
      </c>
      <c r="L32" s="212">
        <v>121250.49999999999</v>
      </c>
      <c r="M32" s="248">
        <v>0</v>
      </c>
      <c r="N32" s="248">
        <v>0</v>
      </c>
      <c r="O32" s="248">
        <v>0</v>
      </c>
      <c r="P32" s="262">
        <v>0</v>
      </c>
      <c r="Q32" s="183"/>
      <c r="R32" s="183"/>
      <c r="S32" s="183"/>
      <c r="T32" s="184"/>
      <c r="U32" s="184"/>
      <c r="V32" s="184"/>
      <c r="W32" s="184"/>
      <c r="X32" s="184"/>
      <c r="Y32" s="184"/>
      <c r="Z32" s="184"/>
      <c r="AA32" s="184"/>
      <c r="AB32" s="193"/>
      <c r="AC32" s="183"/>
      <c r="AD32" s="183"/>
      <c r="AE32" s="183"/>
      <c r="AF32" s="183"/>
      <c r="AG32" s="183"/>
      <c r="AH32" s="183"/>
      <c r="AI32" s="183"/>
      <c r="AJ32" s="183"/>
      <c r="AK32" s="183"/>
      <c r="AL32" s="193"/>
      <c r="AM32" s="193"/>
      <c r="AN32" s="193"/>
      <c r="AO32" s="193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2:53" x14ac:dyDescent="0.15">
      <c r="B33" s="160"/>
      <c r="C33" s="145">
        <v>7</v>
      </c>
      <c r="D33" s="161"/>
      <c r="E33" s="210">
        <v>2310</v>
      </c>
      <c r="F33" s="210">
        <v>2625</v>
      </c>
      <c r="G33" s="210">
        <v>2461.8096394545123</v>
      </c>
      <c r="H33" s="210">
        <v>4748.5</v>
      </c>
      <c r="I33" s="210">
        <v>2940</v>
      </c>
      <c r="J33" s="210">
        <v>3570</v>
      </c>
      <c r="K33" s="210">
        <v>3254.732784431138</v>
      </c>
      <c r="L33" s="210">
        <v>12637.9</v>
      </c>
      <c r="M33" s="229">
        <v>0</v>
      </c>
      <c r="N33" s="229">
        <v>0</v>
      </c>
      <c r="O33" s="229">
        <v>0</v>
      </c>
      <c r="P33" s="259">
        <v>0</v>
      </c>
      <c r="Q33" s="183"/>
      <c r="R33" s="183"/>
      <c r="S33" s="183"/>
      <c r="T33" s="183"/>
      <c r="U33" s="183"/>
      <c r="V33" s="183"/>
      <c r="W33" s="183"/>
      <c r="X33" s="183"/>
      <c r="Z33" s="136"/>
      <c r="AA33" s="136"/>
      <c r="AB33" s="145"/>
      <c r="AC33" s="136"/>
      <c r="AD33" s="183"/>
      <c r="AE33" s="183"/>
      <c r="AF33" s="183"/>
      <c r="AG33" s="183"/>
      <c r="AH33" s="183"/>
      <c r="AI33" s="183"/>
      <c r="AJ33" s="183"/>
      <c r="AK33" s="183"/>
      <c r="AL33" s="260"/>
      <c r="AM33" s="260"/>
      <c r="AN33" s="260"/>
      <c r="AO33" s="260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</row>
    <row r="34" spans="2:53" x14ac:dyDescent="0.15">
      <c r="B34" s="160"/>
      <c r="C34" s="145">
        <v>8</v>
      </c>
      <c r="D34" s="161"/>
      <c r="E34" s="210">
        <v>2310</v>
      </c>
      <c r="F34" s="210">
        <v>2661.75</v>
      </c>
      <c r="G34" s="210">
        <v>2467.5487767110567</v>
      </c>
      <c r="H34" s="210">
        <v>5082.3</v>
      </c>
      <c r="I34" s="210">
        <v>2940</v>
      </c>
      <c r="J34" s="210">
        <v>3780</v>
      </c>
      <c r="K34" s="210">
        <v>3360.5901528776981</v>
      </c>
      <c r="L34" s="211">
        <v>11281.3</v>
      </c>
      <c r="M34" s="229">
        <v>0</v>
      </c>
      <c r="N34" s="229">
        <v>0</v>
      </c>
      <c r="O34" s="259">
        <v>0</v>
      </c>
      <c r="P34" s="259">
        <v>0</v>
      </c>
      <c r="Q34" s="183"/>
      <c r="R34" s="183"/>
      <c r="S34" s="183"/>
      <c r="T34" s="183"/>
      <c r="U34" s="183"/>
      <c r="V34" s="183"/>
      <c r="W34" s="183"/>
      <c r="X34" s="183"/>
      <c r="Z34" s="136"/>
      <c r="AA34" s="136"/>
      <c r="AB34" s="145"/>
      <c r="AC34" s="136"/>
      <c r="AD34" s="183"/>
      <c r="AE34" s="183"/>
      <c r="AF34" s="183"/>
      <c r="AG34" s="183"/>
      <c r="AH34" s="183"/>
      <c r="AI34" s="183"/>
      <c r="AJ34" s="183"/>
      <c r="AK34" s="183"/>
      <c r="AL34" s="260"/>
      <c r="AM34" s="260"/>
      <c r="AN34" s="260"/>
      <c r="AO34" s="260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2:53" x14ac:dyDescent="0.15">
      <c r="B35" s="160"/>
      <c r="C35" s="145">
        <v>9</v>
      </c>
      <c r="D35" s="161"/>
      <c r="E35" s="210">
        <v>2310</v>
      </c>
      <c r="F35" s="210">
        <v>2992.5</v>
      </c>
      <c r="G35" s="210">
        <v>2683.1832524271854</v>
      </c>
      <c r="H35" s="210">
        <v>5169</v>
      </c>
      <c r="I35" s="210">
        <v>2940</v>
      </c>
      <c r="J35" s="210">
        <v>3832.5</v>
      </c>
      <c r="K35" s="210">
        <v>3271.1515398735469</v>
      </c>
      <c r="L35" s="210">
        <v>9053.6</v>
      </c>
      <c r="M35" s="229">
        <v>0</v>
      </c>
      <c r="N35" s="229">
        <v>0</v>
      </c>
      <c r="O35" s="229">
        <v>0</v>
      </c>
      <c r="P35" s="259">
        <v>0</v>
      </c>
      <c r="Q35" s="183"/>
      <c r="R35" s="183"/>
      <c r="S35" s="183"/>
      <c r="T35" s="183"/>
      <c r="U35" s="183"/>
      <c r="V35" s="183"/>
      <c r="W35" s="183"/>
      <c r="X35" s="183"/>
      <c r="Z35" s="136"/>
      <c r="AA35" s="136"/>
      <c r="AB35" s="145"/>
      <c r="AC35" s="136"/>
      <c r="AD35" s="183"/>
      <c r="AE35" s="183"/>
      <c r="AF35" s="183"/>
      <c r="AG35" s="183"/>
      <c r="AH35" s="183"/>
      <c r="AI35" s="183"/>
      <c r="AJ35" s="183"/>
      <c r="AK35" s="183"/>
      <c r="AL35" s="260"/>
      <c r="AM35" s="260"/>
      <c r="AN35" s="260"/>
      <c r="AO35" s="260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</row>
    <row r="36" spans="2:53" x14ac:dyDescent="0.15">
      <c r="B36" s="160"/>
      <c r="C36" s="145">
        <v>10</v>
      </c>
      <c r="D36" s="161"/>
      <c r="E36" s="210">
        <v>2310</v>
      </c>
      <c r="F36" s="210">
        <v>2730</v>
      </c>
      <c r="G36" s="210">
        <v>2551.50787460627</v>
      </c>
      <c r="H36" s="210">
        <v>4468.8</v>
      </c>
      <c r="I36" s="210">
        <v>3045</v>
      </c>
      <c r="J36" s="210">
        <v>3832.5</v>
      </c>
      <c r="K36" s="210">
        <v>3381.4596972176751</v>
      </c>
      <c r="L36" s="210">
        <v>11691.8</v>
      </c>
      <c r="M36" s="229">
        <v>0</v>
      </c>
      <c r="N36" s="229">
        <v>0</v>
      </c>
      <c r="O36" s="229">
        <v>0</v>
      </c>
      <c r="P36" s="259">
        <v>0</v>
      </c>
      <c r="Q36" s="183"/>
      <c r="R36" s="183"/>
      <c r="S36" s="183"/>
      <c r="T36" s="183"/>
      <c r="U36" s="183"/>
      <c r="V36" s="183"/>
      <c r="W36" s="183"/>
      <c r="X36" s="183"/>
      <c r="Z36" s="136"/>
      <c r="AA36" s="136"/>
      <c r="AB36" s="145"/>
      <c r="AC36" s="136"/>
      <c r="AD36" s="183"/>
      <c r="AE36" s="183"/>
      <c r="AF36" s="183"/>
      <c r="AG36" s="183"/>
      <c r="AH36" s="183"/>
      <c r="AI36" s="183"/>
      <c r="AJ36" s="183"/>
      <c r="AK36" s="183"/>
      <c r="AL36" s="260"/>
      <c r="AM36" s="260"/>
      <c r="AN36" s="260"/>
      <c r="AO36" s="260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</row>
    <row r="37" spans="2:53" x14ac:dyDescent="0.15">
      <c r="B37" s="160"/>
      <c r="C37" s="145">
        <v>11</v>
      </c>
      <c r="D37" s="161"/>
      <c r="E37" s="210">
        <v>2310</v>
      </c>
      <c r="F37" s="210">
        <v>2835</v>
      </c>
      <c r="G37" s="210">
        <v>2625.4060864775556</v>
      </c>
      <c r="H37" s="210">
        <v>5097</v>
      </c>
      <c r="I37" s="210">
        <v>3150</v>
      </c>
      <c r="J37" s="210">
        <v>3853.5</v>
      </c>
      <c r="K37" s="210">
        <v>3501.7732077647515</v>
      </c>
      <c r="L37" s="210">
        <v>9911.4</v>
      </c>
      <c r="M37" s="259">
        <v>0</v>
      </c>
      <c r="N37" s="229">
        <v>0</v>
      </c>
      <c r="O37" s="229">
        <v>0</v>
      </c>
      <c r="P37" s="229">
        <v>0</v>
      </c>
      <c r="Q37" s="183"/>
      <c r="R37" s="183"/>
      <c r="S37" s="183"/>
      <c r="T37" s="183"/>
      <c r="U37" s="183"/>
      <c r="V37" s="183"/>
      <c r="W37" s="183"/>
      <c r="X37" s="183"/>
      <c r="Z37" s="136"/>
      <c r="AA37" s="136"/>
      <c r="AB37" s="145"/>
      <c r="AC37" s="136"/>
      <c r="AD37" s="183"/>
      <c r="AE37" s="183"/>
      <c r="AF37" s="183"/>
      <c r="AG37" s="183"/>
      <c r="AH37" s="183"/>
      <c r="AI37" s="183"/>
      <c r="AJ37" s="183"/>
      <c r="AK37" s="183"/>
      <c r="AL37" s="260"/>
      <c r="AM37" s="260"/>
      <c r="AN37" s="260"/>
      <c r="AO37" s="260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</row>
    <row r="38" spans="2:53" x14ac:dyDescent="0.15">
      <c r="B38" s="160"/>
      <c r="C38" s="145">
        <v>12</v>
      </c>
      <c r="D38" s="161"/>
      <c r="E38" s="210">
        <v>2310</v>
      </c>
      <c r="F38" s="210">
        <v>2835</v>
      </c>
      <c r="G38" s="210">
        <v>2651.0976501531882</v>
      </c>
      <c r="H38" s="210">
        <v>8567.2000000000007</v>
      </c>
      <c r="I38" s="210">
        <v>3150</v>
      </c>
      <c r="J38" s="210">
        <v>3832.5</v>
      </c>
      <c r="K38" s="210">
        <v>3520.4175305442423</v>
      </c>
      <c r="L38" s="210">
        <v>10384.9</v>
      </c>
      <c r="M38" s="229">
        <v>0</v>
      </c>
      <c r="N38" s="229">
        <v>0</v>
      </c>
      <c r="O38" s="229">
        <v>0</v>
      </c>
      <c r="P38" s="259">
        <v>0</v>
      </c>
      <c r="Q38" s="183"/>
      <c r="R38" s="183"/>
      <c r="S38" s="183"/>
      <c r="T38" s="183"/>
      <c r="U38" s="183"/>
      <c r="V38" s="183"/>
      <c r="W38" s="183"/>
      <c r="X38" s="183"/>
      <c r="Z38" s="136"/>
      <c r="AA38" s="136"/>
      <c r="AB38" s="145"/>
      <c r="AC38" s="136"/>
      <c r="AD38" s="183"/>
      <c r="AE38" s="183"/>
      <c r="AF38" s="183"/>
      <c r="AG38" s="183"/>
      <c r="AH38" s="183"/>
      <c r="AI38" s="183"/>
      <c r="AJ38" s="183"/>
      <c r="AK38" s="183"/>
      <c r="AL38" s="260"/>
      <c r="AM38" s="260"/>
      <c r="AN38" s="260"/>
      <c r="AO38" s="260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</row>
    <row r="39" spans="2:53" x14ac:dyDescent="0.15">
      <c r="B39" s="160" t="s">
        <v>157</v>
      </c>
      <c r="C39" s="145">
        <v>1</v>
      </c>
      <c r="D39" s="161" t="s">
        <v>158</v>
      </c>
      <c r="E39" s="210">
        <v>2310</v>
      </c>
      <c r="F39" s="210">
        <v>2625</v>
      </c>
      <c r="G39" s="210">
        <v>2462.3401771336557</v>
      </c>
      <c r="H39" s="210">
        <v>4554.5</v>
      </c>
      <c r="I39" s="210">
        <v>2940</v>
      </c>
      <c r="J39" s="210">
        <v>3675</v>
      </c>
      <c r="K39" s="210">
        <v>3307.2474418604656</v>
      </c>
      <c r="L39" s="211">
        <v>8071</v>
      </c>
      <c r="M39" s="229">
        <v>0</v>
      </c>
      <c r="N39" s="229">
        <v>0</v>
      </c>
      <c r="O39" s="229">
        <v>0</v>
      </c>
      <c r="P39" s="229">
        <v>0</v>
      </c>
      <c r="Q39" s="183"/>
      <c r="R39" s="183"/>
      <c r="S39" s="183"/>
      <c r="T39" s="183"/>
      <c r="U39" s="183"/>
      <c r="V39" s="183"/>
      <c r="W39" s="183"/>
      <c r="X39" s="183"/>
      <c r="Z39" s="136"/>
      <c r="AA39" s="136"/>
      <c r="AB39" s="145"/>
      <c r="AC39" s="136"/>
      <c r="AD39" s="183"/>
      <c r="AE39" s="183"/>
      <c r="AF39" s="183"/>
      <c r="AG39" s="183"/>
      <c r="AH39" s="183"/>
      <c r="AI39" s="183"/>
      <c r="AJ39" s="183"/>
      <c r="AK39" s="183"/>
      <c r="AL39" s="260"/>
      <c r="AM39" s="260"/>
      <c r="AN39" s="260"/>
      <c r="AO39" s="260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</row>
    <row r="40" spans="2:53" x14ac:dyDescent="0.15">
      <c r="B40" s="160"/>
      <c r="C40" s="145">
        <v>2</v>
      </c>
      <c r="D40" s="161"/>
      <c r="E40" s="210">
        <v>2310</v>
      </c>
      <c r="F40" s="210">
        <v>2625</v>
      </c>
      <c r="G40" s="210">
        <v>2477.6723107569715</v>
      </c>
      <c r="H40" s="210">
        <v>3880.7</v>
      </c>
      <c r="I40" s="210">
        <v>2940</v>
      </c>
      <c r="J40" s="210">
        <v>3570</v>
      </c>
      <c r="K40" s="210">
        <v>3255.0683297180049</v>
      </c>
      <c r="L40" s="210">
        <v>8930.6</v>
      </c>
      <c r="M40" s="229">
        <v>0</v>
      </c>
      <c r="N40" s="229">
        <v>0</v>
      </c>
      <c r="O40" s="229">
        <v>0</v>
      </c>
      <c r="P40" s="229">
        <v>0</v>
      </c>
      <c r="Q40" s="183"/>
      <c r="R40" s="183"/>
      <c r="S40" s="183"/>
      <c r="T40" s="183"/>
      <c r="U40" s="183"/>
      <c r="V40" s="183"/>
      <c r="W40" s="183"/>
      <c r="X40" s="183"/>
      <c r="Z40" s="136"/>
      <c r="AA40" s="136"/>
      <c r="AB40" s="145"/>
      <c r="AC40" s="136"/>
      <c r="AD40" s="183"/>
      <c r="AE40" s="183"/>
      <c r="AF40" s="183"/>
      <c r="AG40" s="183"/>
      <c r="AH40" s="183"/>
      <c r="AI40" s="183"/>
      <c r="AJ40" s="183"/>
      <c r="AK40" s="183"/>
      <c r="AL40" s="260"/>
      <c r="AM40" s="260"/>
      <c r="AN40" s="260"/>
      <c r="AO40" s="260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</row>
    <row r="41" spans="2:53" x14ac:dyDescent="0.15">
      <c r="B41" s="160"/>
      <c r="C41" s="145">
        <v>3</v>
      </c>
      <c r="D41" s="161"/>
      <c r="E41" s="210">
        <v>2310</v>
      </c>
      <c r="F41" s="210">
        <v>2693.25</v>
      </c>
      <c r="G41" s="210">
        <v>2530.3168792255674</v>
      </c>
      <c r="H41" s="210">
        <v>5236</v>
      </c>
      <c r="I41" s="210">
        <v>2940</v>
      </c>
      <c r="J41" s="210">
        <v>3832.5</v>
      </c>
      <c r="K41" s="210">
        <v>3281.3303834808271</v>
      </c>
      <c r="L41" s="210">
        <v>11266.5</v>
      </c>
      <c r="M41" s="229">
        <v>0</v>
      </c>
      <c r="N41" s="229">
        <v>0</v>
      </c>
      <c r="O41" s="229">
        <v>0</v>
      </c>
      <c r="P41" s="259">
        <v>0</v>
      </c>
      <c r="Q41" s="183"/>
      <c r="R41" s="183"/>
      <c r="S41" s="183"/>
      <c r="T41" s="183"/>
      <c r="U41" s="183"/>
      <c r="V41" s="183"/>
      <c r="W41" s="183"/>
      <c r="X41" s="183"/>
      <c r="Z41" s="136"/>
      <c r="AA41" s="136"/>
      <c r="AB41" s="145"/>
      <c r="AC41" s="136"/>
      <c r="AD41" s="183"/>
      <c r="AE41" s="183"/>
      <c r="AF41" s="183"/>
      <c r="AG41" s="183"/>
      <c r="AH41" s="183"/>
      <c r="AI41" s="183"/>
      <c r="AJ41" s="183"/>
      <c r="AK41" s="183"/>
      <c r="AL41" s="260"/>
      <c r="AM41" s="260"/>
      <c r="AN41" s="260"/>
      <c r="AO41" s="260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</row>
    <row r="42" spans="2:53" x14ac:dyDescent="0.15">
      <c r="B42" s="160"/>
      <c r="C42" s="145">
        <v>4</v>
      </c>
      <c r="D42" s="161"/>
      <c r="E42" s="210">
        <v>2430</v>
      </c>
      <c r="F42" s="210">
        <v>2754</v>
      </c>
      <c r="G42" s="210">
        <v>2614.0510656620022</v>
      </c>
      <c r="H42" s="210">
        <v>5017.5</v>
      </c>
      <c r="I42" s="210">
        <v>3024</v>
      </c>
      <c r="J42" s="210">
        <v>3888</v>
      </c>
      <c r="K42" s="210">
        <v>3445.1787289915969</v>
      </c>
      <c r="L42" s="210">
        <v>10549.8</v>
      </c>
      <c r="M42" s="229">
        <v>0</v>
      </c>
      <c r="N42" s="229">
        <v>0</v>
      </c>
      <c r="O42" s="229">
        <v>0</v>
      </c>
      <c r="P42" s="259">
        <v>0</v>
      </c>
      <c r="Q42" s="183"/>
      <c r="R42" s="183"/>
      <c r="S42" s="183"/>
      <c r="T42" s="183"/>
      <c r="U42" s="183"/>
      <c r="V42" s="183"/>
      <c r="W42" s="183"/>
      <c r="X42" s="183"/>
      <c r="Z42" s="136"/>
      <c r="AA42" s="136"/>
      <c r="AB42" s="145"/>
      <c r="AC42" s="136"/>
      <c r="AD42" s="183"/>
      <c r="AE42" s="183"/>
      <c r="AF42" s="183"/>
      <c r="AG42" s="183"/>
      <c r="AH42" s="183"/>
      <c r="AI42" s="183"/>
      <c r="AJ42" s="183"/>
      <c r="AK42" s="183"/>
      <c r="AL42" s="260"/>
      <c r="AM42" s="260"/>
      <c r="AN42" s="260"/>
      <c r="AO42" s="260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</row>
    <row r="43" spans="2:53" x14ac:dyDescent="0.15">
      <c r="B43" s="160"/>
      <c r="C43" s="145">
        <v>5</v>
      </c>
      <c r="D43" s="161"/>
      <c r="E43" s="210">
        <v>2268</v>
      </c>
      <c r="F43" s="210">
        <v>2646</v>
      </c>
      <c r="G43" s="210">
        <v>2451.7437780269051</v>
      </c>
      <c r="H43" s="210">
        <v>5729.5</v>
      </c>
      <c r="I43" s="210">
        <v>2916</v>
      </c>
      <c r="J43" s="210">
        <v>3672</v>
      </c>
      <c r="K43" s="210">
        <v>3240.2985937051567</v>
      </c>
      <c r="L43" s="210">
        <v>12968.4</v>
      </c>
      <c r="M43" s="229">
        <v>0</v>
      </c>
      <c r="N43" s="229">
        <v>0</v>
      </c>
      <c r="O43" s="229">
        <v>0</v>
      </c>
      <c r="P43" s="259">
        <v>0</v>
      </c>
      <c r="Q43" s="183"/>
      <c r="R43" s="183"/>
      <c r="S43" s="183"/>
      <c r="T43" s="183"/>
      <c r="U43" s="183"/>
      <c r="V43" s="183"/>
      <c r="W43" s="183"/>
      <c r="X43" s="183"/>
      <c r="Z43" s="136"/>
      <c r="AA43" s="136"/>
      <c r="AB43" s="145"/>
      <c r="AC43" s="136"/>
      <c r="AD43" s="183"/>
      <c r="AE43" s="183"/>
      <c r="AF43" s="183"/>
      <c r="AG43" s="183"/>
      <c r="AH43" s="183"/>
      <c r="AI43" s="183"/>
      <c r="AJ43" s="183"/>
      <c r="AK43" s="183"/>
      <c r="AL43" s="260"/>
      <c r="AM43" s="260"/>
      <c r="AN43" s="260"/>
      <c r="AO43" s="260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</row>
    <row r="44" spans="2:53" x14ac:dyDescent="0.15">
      <c r="B44" s="160"/>
      <c r="C44" s="145">
        <v>6</v>
      </c>
      <c r="D44" s="161"/>
      <c r="E44" s="210">
        <v>2268</v>
      </c>
      <c r="F44" s="210">
        <v>2808</v>
      </c>
      <c r="G44" s="210">
        <v>2592.2438614132911</v>
      </c>
      <c r="H44" s="210">
        <v>6930.1</v>
      </c>
      <c r="I44" s="210">
        <v>3024</v>
      </c>
      <c r="J44" s="210">
        <v>3942</v>
      </c>
      <c r="K44" s="210">
        <v>3455.9878408806599</v>
      </c>
      <c r="L44" s="210">
        <v>17333.599999999999</v>
      </c>
      <c r="M44" s="229">
        <v>0</v>
      </c>
      <c r="N44" s="229">
        <v>0</v>
      </c>
      <c r="O44" s="229">
        <v>0</v>
      </c>
      <c r="P44" s="259">
        <v>0</v>
      </c>
      <c r="Q44" s="183"/>
      <c r="R44" s="183"/>
      <c r="S44" s="183"/>
      <c r="T44" s="183"/>
      <c r="U44" s="183"/>
      <c r="V44" s="183"/>
      <c r="W44" s="183"/>
      <c r="X44" s="183"/>
      <c r="Z44" s="136"/>
      <c r="AA44" s="136"/>
      <c r="AB44" s="145"/>
      <c r="AC44" s="136"/>
      <c r="AD44" s="183"/>
      <c r="AE44" s="183"/>
      <c r="AF44" s="183"/>
      <c r="AG44" s="183"/>
      <c r="AH44" s="183"/>
      <c r="AI44" s="183"/>
      <c r="AJ44" s="183"/>
      <c r="AK44" s="183"/>
      <c r="AL44" s="260"/>
      <c r="AM44" s="260"/>
      <c r="AN44" s="260"/>
      <c r="AO44" s="260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</row>
    <row r="45" spans="2:53" x14ac:dyDescent="0.15">
      <c r="B45" s="151"/>
      <c r="C45" s="155">
        <v>7</v>
      </c>
      <c r="D45" s="167"/>
      <c r="E45" s="212">
        <v>2322</v>
      </c>
      <c r="F45" s="212">
        <v>2700</v>
      </c>
      <c r="G45" s="212">
        <v>2569.9927943024718</v>
      </c>
      <c r="H45" s="212">
        <v>5025.8</v>
      </c>
      <c r="I45" s="212">
        <v>3024</v>
      </c>
      <c r="J45" s="212">
        <v>3942</v>
      </c>
      <c r="K45" s="212">
        <v>3256.1540147921169</v>
      </c>
      <c r="L45" s="212">
        <v>14475.2</v>
      </c>
      <c r="M45" s="248">
        <v>0</v>
      </c>
      <c r="N45" s="248">
        <v>0</v>
      </c>
      <c r="O45" s="248">
        <v>0</v>
      </c>
      <c r="P45" s="262">
        <v>0</v>
      </c>
      <c r="Q45" s="183"/>
      <c r="R45" s="183"/>
      <c r="S45" s="183"/>
      <c r="T45" s="183"/>
      <c r="U45" s="183"/>
      <c r="V45" s="183"/>
      <c r="W45" s="183"/>
      <c r="X45" s="183"/>
      <c r="Z45" s="136"/>
      <c r="AA45" s="136"/>
      <c r="AB45" s="145"/>
      <c r="AC45" s="136"/>
      <c r="AD45" s="183"/>
      <c r="AE45" s="183"/>
      <c r="AF45" s="183"/>
      <c r="AG45" s="183"/>
      <c r="AH45" s="183"/>
      <c r="AI45" s="183"/>
      <c r="AJ45" s="183"/>
      <c r="AK45" s="183"/>
      <c r="AL45" s="260"/>
      <c r="AM45" s="260"/>
      <c r="AN45" s="260"/>
      <c r="AO45" s="260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</row>
    <row r="46" spans="2:53" x14ac:dyDescent="0.15"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260"/>
      <c r="AM46" s="260"/>
      <c r="AN46" s="260"/>
      <c r="AO46" s="260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x14ac:dyDescent="0.15"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  <row r="49" spans="26:53" x14ac:dyDescent="0.15"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</row>
    <row r="50" spans="26:53" x14ac:dyDescent="0.15"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</row>
    <row r="51" spans="26:53" x14ac:dyDescent="0.15"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</row>
    <row r="52" spans="26:53" x14ac:dyDescent="0.15"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</row>
    <row r="53" spans="26:53" x14ac:dyDescent="0.15"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</row>
    <row r="54" spans="26:53" x14ac:dyDescent="0.15"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</row>
    <row r="55" spans="26:53" x14ac:dyDescent="0.15"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</row>
    <row r="56" spans="26:53" x14ac:dyDescent="0.15"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</row>
  </sheetData>
  <mergeCells count="16"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  <mergeCell ref="AD27:AG27"/>
    <mergeCell ref="AH27:AK27"/>
    <mergeCell ref="AL27:AO27"/>
    <mergeCell ref="AH6:AK6"/>
    <mergeCell ref="AL6:AO6"/>
    <mergeCell ref="AP6:AS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86" customWidth="1"/>
    <col min="2" max="2" width="5.625" style="186" customWidth="1"/>
    <col min="3" max="3" width="2.75" style="186" customWidth="1"/>
    <col min="4" max="4" width="5.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1" spans="2:52" x14ac:dyDescent="0.15"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</row>
    <row r="2" spans="2:52" x14ac:dyDescent="0.15"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</row>
    <row r="3" spans="2:52" x14ac:dyDescent="0.15">
      <c r="B3" s="186" t="s">
        <v>164</v>
      </c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</row>
    <row r="4" spans="2:52" x14ac:dyDescent="0.15">
      <c r="X4" s="187" t="s">
        <v>90</v>
      </c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8"/>
      <c r="AW4" s="183"/>
      <c r="AX4" s="183"/>
      <c r="AY4" s="183"/>
      <c r="AZ4" s="183"/>
    </row>
    <row r="5" spans="2:52" ht="6" customHeight="1" x14ac:dyDescent="0.1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</row>
    <row r="6" spans="2:52" x14ac:dyDescent="0.15">
      <c r="B6" s="190"/>
      <c r="C6" s="191" t="s">
        <v>91</v>
      </c>
      <c r="D6" s="192"/>
      <c r="E6" s="215" t="s">
        <v>124</v>
      </c>
      <c r="F6" s="216"/>
      <c r="G6" s="216"/>
      <c r="H6" s="217"/>
      <c r="I6" s="215" t="s">
        <v>125</v>
      </c>
      <c r="J6" s="216"/>
      <c r="K6" s="216"/>
      <c r="L6" s="217"/>
      <c r="M6" s="215" t="s">
        <v>126</v>
      </c>
      <c r="N6" s="216"/>
      <c r="O6" s="216"/>
      <c r="P6" s="217"/>
      <c r="Q6" s="215" t="s">
        <v>128</v>
      </c>
      <c r="R6" s="216"/>
      <c r="S6" s="216"/>
      <c r="T6" s="217"/>
      <c r="U6" s="236" t="s">
        <v>136</v>
      </c>
      <c r="V6" s="237"/>
      <c r="W6" s="237"/>
      <c r="X6" s="238"/>
      <c r="Z6" s="183"/>
      <c r="AA6" s="193"/>
      <c r="AB6" s="193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47"/>
      <c r="AT6" s="147"/>
      <c r="AU6" s="147"/>
      <c r="AV6" s="147"/>
      <c r="AW6" s="183"/>
      <c r="AX6" s="183"/>
      <c r="AY6" s="183"/>
      <c r="AZ6" s="183"/>
    </row>
    <row r="7" spans="2:52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M7" s="199" t="s">
        <v>98</v>
      </c>
      <c r="N7" s="198" t="s">
        <v>99</v>
      </c>
      <c r="O7" s="199" t="s">
        <v>100</v>
      </c>
      <c r="P7" s="198" t="s">
        <v>101</v>
      </c>
      <c r="Q7" s="199" t="s">
        <v>98</v>
      </c>
      <c r="R7" s="198" t="s">
        <v>99</v>
      </c>
      <c r="S7" s="200" t="s">
        <v>100</v>
      </c>
      <c r="T7" s="198" t="s">
        <v>101</v>
      </c>
      <c r="U7" s="199" t="s">
        <v>98</v>
      </c>
      <c r="V7" s="198" t="s">
        <v>99</v>
      </c>
      <c r="W7" s="200" t="s">
        <v>100</v>
      </c>
      <c r="X7" s="198" t="s">
        <v>101</v>
      </c>
      <c r="Z7" s="195"/>
      <c r="AA7" s="195"/>
      <c r="AB7" s="195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83"/>
      <c r="AX7" s="183"/>
      <c r="AY7" s="183"/>
      <c r="AZ7" s="183"/>
    </row>
    <row r="8" spans="2:52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M8" s="203"/>
      <c r="N8" s="204"/>
      <c r="O8" s="203" t="s">
        <v>102</v>
      </c>
      <c r="P8" s="204"/>
      <c r="Q8" s="203"/>
      <c r="R8" s="204"/>
      <c r="S8" s="205" t="s">
        <v>102</v>
      </c>
      <c r="T8" s="204"/>
      <c r="U8" s="203"/>
      <c r="V8" s="204"/>
      <c r="W8" s="205" t="s">
        <v>102</v>
      </c>
      <c r="X8" s="204"/>
      <c r="Z8" s="183"/>
      <c r="AA8" s="183"/>
      <c r="AB8" s="18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83"/>
      <c r="AX8" s="183"/>
      <c r="AY8" s="183"/>
      <c r="AZ8" s="183"/>
    </row>
    <row r="9" spans="2:52" ht="14.1" customHeight="1" x14ac:dyDescent="0.15">
      <c r="B9" s="190" t="s">
        <v>161</v>
      </c>
      <c r="C9" s="200">
        <v>22</v>
      </c>
      <c r="D9" s="208" t="s">
        <v>162</v>
      </c>
      <c r="E9" s="207">
        <v>1680</v>
      </c>
      <c r="F9" s="207">
        <v>3465</v>
      </c>
      <c r="G9" s="207">
        <v>2212</v>
      </c>
      <c r="H9" s="207">
        <v>880717</v>
      </c>
      <c r="I9" s="207">
        <v>1155</v>
      </c>
      <c r="J9" s="207">
        <v>2153</v>
      </c>
      <c r="K9" s="207">
        <v>1685</v>
      </c>
      <c r="L9" s="207">
        <v>921387</v>
      </c>
      <c r="M9" s="207">
        <v>1050</v>
      </c>
      <c r="N9" s="207">
        <v>1985</v>
      </c>
      <c r="O9" s="209">
        <v>1467</v>
      </c>
      <c r="P9" s="207">
        <v>263404</v>
      </c>
      <c r="Q9" s="207">
        <v>3675</v>
      </c>
      <c r="R9" s="207">
        <v>5408</v>
      </c>
      <c r="S9" s="207">
        <v>4522</v>
      </c>
      <c r="T9" s="207">
        <v>146300</v>
      </c>
      <c r="U9" s="207">
        <v>2940</v>
      </c>
      <c r="V9" s="207">
        <v>5115</v>
      </c>
      <c r="W9" s="207">
        <v>3709</v>
      </c>
      <c r="X9" s="209">
        <v>376476</v>
      </c>
      <c r="Z9" s="183"/>
      <c r="AA9" s="19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</row>
    <row r="10" spans="2:52" ht="14.1" customHeight="1" x14ac:dyDescent="0.15">
      <c r="B10" s="214"/>
      <c r="C10" s="193">
        <v>23</v>
      </c>
      <c r="D10" s="211"/>
      <c r="E10" s="163">
        <v>1680</v>
      </c>
      <c r="F10" s="163">
        <v>3486</v>
      </c>
      <c r="G10" s="163">
        <v>2371.0546522069894</v>
      </c>
      <c r="H10" s="163">
        <v>497601.6999999999</v>
      </c>
      <c r="I10" s="163">
        <v>1365</v>
      </c>
      <c r="J10" s="163">
        <v>2205</v>
      </c>
      <c r="K10" s="163">
        <v>1785.4673109623191</v>
      </c>
      <c r="L10" s="163">
        <v>598208.79999999981</v>
      </c>
      <c r="M10" s="163">
        <v>1050</v>
      </c>
      <c r="N10" s="163">
        <v>1837.5</v>
      </c>
      <c r="O10" s="163">
        <v>1506.8147476125516</v>
      </c>
      <c r="P10" s="163">
        <v>121740.8</v>
      </c>
      <c r="Q10" s="163">
        <v>3990</v>
      </c>
      <c r="R10" s="163">
        <v>5565</v>
      </c>
      <c r="S10" s="163">
        <v>4695.0070345368704</v>
      </c>
      <c r="T10" s="163">
        <v>87444.800000000017</v>
      </c>
      <c r="U10" s="163">
        <v>3150</v>
      </c>
      <c r="V10" s="163">
        <v>4725</v>
      </c>
      <c r="W10" s="163">
        <v>3862.9979139957491</v>
      </c>
      <c r="X10" s="164">
        <v>210688.6</v>
      </c>
      <c r="Z10" s="183"/>
      <c r="AA10" s="19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</row>
    <row r="11" spans="2:52" ht="14.1" customHeight="1" x14ac:dyDescent="0.15">
      <c r="B11" s="214"/>
      <c r="C11" s="193">
        <v>24</v>
      </c>
      <c r="D11" s="211"/>
      <c r="E11" s="163">
        <v>1680</v>
      </c>
      <c r="F11" s="163">
        <v>2940</v>
      </c>
      <c r="G11" s="274">
        <v>2095.2966754835493</v>
      </c>
      <c r="H11" s="163">
        <v>563336.80000000005</v>
      </c>
      <c r="I11" s="163">
        <v>1365</v>
      </c>
      <c r="J11" s="163">
        <v>1995</v>
      </c>
      <c r="K11" s="253">
        <v>1524.5274212153199</v>
      </c>
      <c r="L11" s="163">
        <v>629710.9</v>
      </c>
      <c r="M11" s="163">
        <v>1155</v>
      </c>
      <c r="N11" s="163">
        <v>1617</v>
      </c>
      <c r="O11" s="253">
        <v>1315.4176535741667</v>
      </c>
      <c r="P11" s="163">
        <v>112720.00000000001</v>
      </c>
      <c r="Q11" s="163">
        <v>4410</v>
      </c>
      <c r="R11" s="163">
        <v>5628</v>
      </c>
      <c r="S11" s="253">
        <v>4600.2224723615045</v>
      </c>
      <c r="T11" s="163">
        <v>121816.00000000001</v>
      </c>
      <c r="U11" s="163">
        <v>3360</v>
      </c>
      <c r="V11" s="163">
        <v>4801.6500000000005</v>
      </c>
      <c r="W11" s="253">
        <v>3776.8865953968698</v>
      </c>
      <c r="X11" s="164">
        <v>230648.09999999998</v>
      </c>
      <c r="Z11" s="183"/>
      <c r="AA11" s="19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</row>
    <row r="12" spans="2:52" ht="14.1" customHeight="1" x14ac:dyDescent="0.15">
      <c r="B12" s="202"/>
      <c r="C12" s="205">
        <v>25</v>
      </c>
      <c r="D12" s="213"/>
      <c r="E12" s="212">
        <v>1890</v>
      </c>
      <c r="F12" s="212">
        <v>2940</v>
      </c>
      <c r="G12" s="212">
        <v>2302.7797314601185</v>
      </c>
      <c r="H12" s="212">
        <v>653061.50000000012</v>
      </c>
      <c r="I12" s="212">
        <v>1470</v>
      </c>
      <c r="J12" s="212">
        <v>2205</v>
      </c>
      <c r="K12" s="212">
        <v>1736.9878158212593</v>
      </c>
      <c r="L12" s="212">
        <v>673132.29999999981</v>
      </c>
      <c r="M12" s="212">
        <v>1136.625</v>
      </c>
      <c r="N12" s="212">
        <v>1680</v>
      </c>
      <c r="O12" s="212">
        <v>1394.2548563989803</v>
      </c>
      <c r="P12" s="212">
        <v>131069.10000000002</v>
      </c>
      <c r="Q12" s="212">
        <v>4410</v>
      </c>
      <c r="R12" s="212">
        <v>5775</v>
      </c>
      <c r="S12" s="212">
        <v>5221.2435797299959</v>
      </c>
      <c r="T12" s="212">
        <v>139732.4</v>
      </c>
      <c r="U12" s="212">
        <v>3780</v>
      </c>
      <c r="V12" s="212">
        <v>5016.9000000000005</v>
      </c>
      <c r="W12" s="212">
        <v>4224.4990951539303</v>
      </c>
      <c r="X12" s="213">
        <v>220064.30000000002</v>
      </c>
      <c r="Z12" s="183"/>
      <c r="AA12" s="193"/>
      <c r="AB12" s="183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83"/>
      <c r="AX12" s="183"/>
      <c r="AY12" s="183"/>
      <c r="AZ12" s="183"/>
    </row>
    <row r="13" spans="2:52" ht="14.1" customHeight="1" x14ac:dyDescent="0.15">
      <c r="B13" s="160"/>
      <c r="C13" s="145">
        <v>7</v>
      </c>
      <c r="D13" s="161"/>
      <c r="E13" s="210">
        <v>1942.5</v>
      </c>
      <c r="F13" s="210">
        <v>2310</v>
      </c>
      <c r="G13" s="210">
        <v>2110.5856226537057</v>
      </c>
      <c r="H13" s="210">
        <v>62633</v>
      </c>
      <c r="I13" s="210">
        <v>1575</v>
      </c>
      <c r="J13" s="210">
        <v>1890</v>
      </c>
      <c r="K13" s="210">
        <v>1721.6464613412045</v>
      </c>
      <c r="L13" s="210">
        <v>51811.400000000009</v>
      </c>
      <c r="M13" s="210">
        <v>1365</v>
      </c>
      <c r="N13" s="210">
        <v>1599.99</v>
      </c>
      <c r="O13" s="210">
        <v>1473.1459262851602</v>
      </c>
      <c r="P13" s="210">
        <v>12504.3</v>
      </c>
      <c r="Q13" s="210">
        <v>4830</v>
      </c>
      <c r="R13" s="210">
        <v>5565</v>
      </c>
      <c r="S13" s="210">
        <v>5158.2636661734723</v>
      </c>
      <c r="T13" s="210">
        <v>13034.1</v>
      </c>
      <c r="U13" s="210">
        <v>3990</v>
      </c>
      <c r="V13" s="210">
        <v>4462.5</v>
      </c>
      <c r="W13" s="210">
        <v>4168.2431239143025</v>
      </c>
      <c r="X13" s="211">
        <v>19361.699999999997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</row>
    <row r="14" spans="2:52" ht="14.1" customHeight="1" x14ac:dyDescent="0.15">
      <c r="B14" s="160"/>
      <c r="C14" s="145">
        <v>8</v>
      </c>
      <c r="D14" s="161"/>
      <c r="E14" s="210">
        <v>1890</v>
      </c>
      <c r="F14" s="210">
        <v>2362.5</v>
      </c>
      <c r="G14" s="210">
        <v>2149.4956779384579</v>
      </c>
      <c r="H14" s="210">
        <v>44193.8</v>
      </c>
      <c r="I14" s="210">
        <v>1522.5</v>
      </c>
      <c r="J14" s="210">
        <v>1785</v>
      </c>
      <c r="K14" s="210">
        <v>1703.7044595324433</v>
      </c>
      <c r="L14" s="210">
        <v>43496.2</v>
      </c>
      <c r="M14" s="210">
        <v>1268.8200000000002</v>
      </c>
      <c r="N14" s="210">
        <v>1585.5</v>
      </c>
      <c r="O14" s="210">
        <v>1445.0197368421052</v>
      </c>
      <c r="P14" s="210">
        <v>9896</v>
      </c>
      <c r="Q14" s="210">
        <v>4935</v>
      </c>
      <c r="R14" s="210">
        <v>5565</v>
      </c>
      <c r="S14" s="210">
        <v>5160.2093874833545</v>
      </c>
      <c r="T14" s="210">
        <v>9915.7000000000007</v>
      </c>
      <c r="U14" s="210">
        <v>3917.7599999999998</v>
      </c>
      <c r="V14" s="210">
        <v>4462.5</v>
      </c>
      <c r="W14" s="210">
        <v>4172.2882688723203</v>
      </c>
      <c r="X14" s="211">
        <v>17695.2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</row>
    <row r="15" spans="2:52" ht="14.1" customHeight="1" x14ac:dyDescent="0.15">
      <c r="B15" s="160"/>
      <c r="C15" s="145">
        <v>9</v>
      </c>
      <c r="D15" s="161"/>
      <c r="E15" s="210">
        <v>1890</v>
      </c>
      <c r="F15" s="210">
        <v>2520</v>
      </c>
      <c r="G15" s="210">
        <v>2186.858923574518</v>
      </c>
      <c r="H15" s="210">
        <v>57610.6</v>
      </c>
      <c r="I15" s="210">
        <v>1554</v>
      </c>
      <c r="J15" s="210">
        <v>1890</v>
      </c>
      <c r="K15" s="210">
        <v>1762.6178287192388</v>
      </c>
      <c r="L15" s="210">
        <v>61909.3</v>
      </c>
      <c r="M15" s="210">
        <v>1260</v>
      </c>
      <c r="N15" s="210">
        <v>1680</v>
      </c>
      <c r="O15" s="210">
        <v>1463.5458925612627</v>
      </c>
      <c r="P15" s="210">
        <v>12057.9</v>
      </c>
      <c r="Q15" s="210">
        <v>4935</v>
      </c>
      <c r="R15" s="210">
        <v>5565</v>
      </c>
      <c r="S15" s="210">
        <v>5185.4594507443435</v>
      </c>
      <c r="T15" s="210">
        <v>13644.7</v>
      </c>
      <c r="U15" s="210">
        <v>3885</v>
      </c>
      <c r="V15" s="210">
        <v>4515</v>
      </c>
      <c r="W15" s="210">
        <v>4120.3671032953434</v>
      </c>
      <c r="X15" s="211">
        <v>20693.2</v>
      </c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</row>
    <row r="16" spans="2:52" ht="14.1" customHeight="1" x14ac:dyDescent="0.15">
      <c r="B16" s="160"/>
      <c r="C16" s="145">
        <v>10</v>
      </c>
      <c r="D16" s="161"/>
      <c r="E16" s="210">
        <v>2100</v>
      </c>
      <c r="F16" s="210">
        <v>2656.5</v>
      </c>
      <c r="G16" s="210">
        <v>2410.0681607827587</v>
      </c>
      <c r="H16" s="210">
        <v>48529</v>
      </c>
      <c r="I16" s="210">
        <v>1627.5</v>
      </c>
      <c r="J16" s="210">
        <v>1942.5</v>
      </c>
      <c r="K16" s="210">
        <v>1816.136566895211</v>
      </c>
      <c r="L16" s="210">
        <v>52468.4</v>
      </c>
      <c r="M16" s="210">
        <v>1365</v>
      </c>
      <c r="N16" s="210">
        <v>1575</v>
      </c>
      <c r="O16" s="210">
        <v>1460.4340620592384</v>
      </c>
      <c r="P16" s="210">
        <v>10045.800000000001</v>
      </c>
      <c r="Q16" s="210">
        <v>5040</v>
      </c>
      <c r="R16" s="210">
        <v>5460</v>
      </c>
      <c r="S16" s="210">
        <v>5247.8072013093288</v>
      </c>
      <c r="T16" s="210">
        <v>10705.1</v>
      </c>
      <c r="U16" s="210">
        <v>4042.5</v>
      </c>
      <c r="V16" s="210">
        <v>4515</v>
      </c>
      <c r="W16" s="210">
        <v>4220.0102722924084</v>
      </c>
      <c r="X16" s="211">
        <v>17664.099999999999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</row>
    <row r="17" spans="2:52" ht="14.1" customHeight="1" x14ac:dyDescent="0.15">
      <c r="B17" s="160"/>
      <c r="C17" s="145">
        <v>11</v>
      </c>
      <c r="D17" s="161"/>
      <c r="E17" s="210">
        <v>2415</v>
      </c>
      <c r="F17" s="210">
        <v>2835</v>
      </c>
      <c r="G17" s="210">
        <v>2635.9064365064</v>
      </c>
      <c r="H17" s="210">
        <v>53896</v>
      </c>
      <c r="I17" s="210">
        <v>1680</v>
      </c>
      <c r="J17" s="210">
        <v>2100</v>
      </c>
      <c r="K17" s="210">
        <v>1878.4549023302561</v>
      </c>
      <c r="L17" s="210">
        <v>62491.3</v>
      </c>
      <c r="M17" s="210">
        <v>1365</v>
      </c>
      <c r="N17" s="210">
        <v>1585.5</v>
      </c>
      <c r="O17" s="210">
        <v>1468.4108910891093</v>
      </c>
      <c r="P17" s="210">
        <v>8919.2999999999993</v>
      </c>
      <c r="Q17" s="210">
        <v>5040</v>
      </c>
      <c r="R17" s="210">
        <v>5775</v>
      </c>
      <c r="S17" s="210">
        <v>5386.7688523795678</v>
      </c>
      <c r="T17" s="210">
        <v>12969.199999999999</v>
      </c>
      <c r="U17" s="210">
        <v>4200</v>
      </c>
      <c r="V17" s="210">
        <v>5016.9000000000005</v>
      </c>
      <c r="W17" s="210">
        <v>4480.1191973433188</v>
      </c>
      <c r="X17" s="211">
        <v>20640.599999999999</v>
      </c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</row>
    <row r="18" spans="2:52" ht="14.1" customHeight="1" x14ac:dyDescent="0.15">
      <c r="B18" s="160"/>
      <c r="C18" s="145">
        <v>12</v>
      </c>
      <c r="D18" s="161"/>
      <c r="E18" s="210">
        <v>2572.5</v>
      </c>
      <c r="F18" s="210">
        <v>2940</v>
      </c>
      <c r="G18" s="210">
        <v>2740.836221082413</v>
      </c>
      <c r="H18" s="210">
        <v>72074.400000000009</v>
      </c>
      <c r="I18" s="210">
        <v>1732.5</v>
      </c>
      <c r="J18" s="210">
        <v>2205</v>
      </c>
      <c r="K18" s="210">
        <v>1975.0354733293179</v>
      </c>
      <c r="L18" s="210">
        <v>73404.600000000006</v>
      </c>
      <c r="M18" s="210">
        <v>1312.5</v>
      </c>
      <c r="N18" s="210">
        <v>1585.5</v>
      </c>
      <c r="O18" s="210">
        <v>1459.236449618043</v>
      </c>
      <c r="P18" s="210">
        <v>12931.2</v>
      </c>
      <c r="Q18" s="210">
        <v>5250</v>
      </c>
      <c r="R18" s="210">
        <v>5775</v>
      </c>
      <c r="S18" s="210">
        <v>5497.3724516717039</v>
      </c>
      <c r="T18" s="210">
        <v>13718.4</v>
      </c>
      <c r="U18" s="210">
        <v>4305</v>
      </c>
      <c r="V18" s="210">
        <v>4830</v>
      </c>
      <c r="W18" s="210">
        <v>4526.2293176990997</v>
      </c>
      <c r="X18" s="211">
        <v>24015.100000000002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</row>
    <row r="19" spans="2:52" ht="14.1" customHeight="1" x14ac:dyDescent="0.15">
      <c r="B19" s="160" t="s">
        <v>157</v>
      </c>
      <c r="C19" s="145">
        <v>1</v>
      </c>
      <c r="D19" s="161"/>
      <c r="E19" s="211">
        <v>2100</v>
      </c>
      <c r="F19" s="210">
        <v>2730</v>
      </c>
      <c r="G19" s="210">
        <v>2452.9846640249557</v>
      </c>
      <c r="H19" s="210">
        <v>71008.100000000006</v>
      </c>
      <c r="I19" s="210">
        <v>1627.5</v>
      </c>
      <c r="J19" s="210">
        <v>1942.5</v>
      </c>
      <c r="K19" s="210">
        <v>1797.3036157252882</v>
      </c>
      <c r="L19" s="210">
        <v>73442.100000000006</v>
      </c>
      <c r="M19" s="210">
        <v>1300.0049999999999</v>
      </c>
      <c r="N19" s="210">
        <v>1680</v>
      </c>
      <c r="O19" s="210">
        <v>1465.5373056994817</v>
      </c>
      <c r="P19" s="210">
        <v>9609.4</v>
      </c>
      <c r="Q19" s="210">
        <v>5040</v>
      </c>
      <c r="R19" s="210">
        <v>5598.2849999999999</v>
      </c>
      <c r="S19" s="210">
        <v>5293.9696885813164</v>
      </c>
      <c r="T19" s="210">
        <v>9355.7000000000007</v>
      </c>
      <c r="U19" s="210">
        <v>4105.5</v>
      </c>
      <c r="V19" s="210">
        <v>4620</v>
      </c>
      <c r="W19" s="210">
        <v>4369.5373146357197</v>
      </c>
      <c r="X19" s="211">
        <v>14436.4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</row>
    <row r="20" spans="2:52" ht="14.1" customHeight="1" x14ac:dyDescent="0.15">
      <c r="B20" s="160"/>
      <c r="C20" s="145">
        <v>2</v>
      </c>
      <c r="D20" s="161"/>
      <c r="E20" s="210">
        <v>2100</v>
      </c>
      <c r="F20" s="210">
        <v>2757.3</v>
      </c>
      <c r="G20" s="210">
        <v>2447.7322257033202</v>
      </c>
      <c r="H20" s="210">
        <v>45747</v>
      </c>
      <c r="I20" s="210">
        <v>1575</v>
      </c>
      <c r="J20" s="210">
        <v>1942.5</v>
      </c>
      <c r="K20" s="210">
        <v>1756.7466247696509</v>
      </c>
      <c r="L20" s="210">
        <v>57303.400000000009</v>
      </c>
      <c r="M20" s="210">
        <v>1300.0049999999999</v>
      </c>
      <c r="N20" s="210">
        <v>1575</v>
      </c>
      <c r="O20" s="210">
        <v>1454.5610599078341</v>
      </c>
      <c r="P20" s="210">
        <v>8919.9</v>
      </c>
      <c r="Q20" s="210">
        <v>4882.5</v>
      </c>
      <c r="R20" s="210">
        <v>5565</v>
      </c>
      <c r="S20" s="210">
        <v>5295.3299853907965</v>
      </c>
      <c r="T20" s="210">
        <v>10668.500000000002</v>
      </c>
      <c r="U20" s="210">
        <v>3990</v>
      </c>
      <c r="V20" s="210">
        <v>4515</v>
      </c>
      <c r="W20" s="210">
        <v>4251.2358925825147</v>
      </c>
      <c r="X20" s="211">
        <v>11040.100000000002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</row>
    <row r="21" spans="2:52" ht="14.1" customHeight="1" x14ac:dyDescent="0.15">
      <c r="B21" s="160"/>
      <c r="C21" s="145">
        <v>3</v>
      </c>
      <c r="D21" s="161"/>
      <c r="E21" s="210">
        <v>1995</v>
      </c>
      <c r="F21" s="210">
        <v>2520</v>
      </c>
      <c r="G21" s="210">
        <v>2329.5812379807694</v>
      </c>
      <c r="H21" s="210">
        <v>46795.600000000006</v>
      </c>
      <c r="I21" s="210">
        <v>1522.5</v>
      </c>
      <c r="J21" s="210">
        <v>1890</v>
      </c>
      <c r="K21" s="210">
        <v>1730.0720435999299</v>
      </c>
      <c r="L21" s="210">
        <v>53631.6</v>
      </c>
      <c r="M21" s="210">
        <v>1260</v>
      </c>
      <c r="N21" s="210">
        <v>1627.5</v>
      </c>
      <c r="O21" s="210">
        <v>1462.5976704219972</v>
      </c>
      <c r="P21" s="210">
        <v>10564</v>
      </c>
      <c r="Q21" s="210">
        <v>4882.5</v>
      </c>
      <c r="R21" s="210">
        <v>5565</v>
      </c>
      <c r="S21" s="210">
        <v>5251.0480478397203</v>
      </c>
      <c r="T21" s="210">
        <v>11134.5</v>
      </c>
      <c r="U21" s="210">
        <v>3819.48</v>
      </c>
      <c r="V21" s="210">
        <v>4410</v>
      </c>
      <c r="W21" s="210">
        <v>4070.7674613633649</v>
      </c>
      <c r="X21" s="211">
        <v>16465.900000000001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</row>
    <row r="22" spans="2:52" ht="14.1" customHeight="1" x14ac:dyDescent="0.15">
      <c r="B22" s="160"/>
      <c r="C22" s="145">
        <v>4</v>
      </c>
      <c r="D22" s="161"/>
      <c r="E22" s="210">
        <v>2052</v>
      </c>
      <c r="F22" s="210">
        <v>2430</v>
      </c>
      <c r="G22" s="210">
        <v>2230.8159632882903</v>
      </c>
      <c r="H22" s="210">
        <v>44084.700000000004</v>
      </c>
      <c r="I22" s="210">
        <v>1512</v>
      </c>
      <c r="J22" s="210">
        <v>1944</v>
      </c>
      <c r="K22" s="210">
        <v>1761.6328356127915</v>
      </c>
      <c r="L22" s="210">
        <v>55355.4</v>
      </c>
      <c r="M22" s="210">
        <v>1337.04</v>
      </c>
      <c r="N22" s="210">
        <v>1728</v>
      </c>
      <c r="O22" s="210">
        <v>1483.3881788754343</v>
      </c>
      <c r="P22" s="210">
        <v>14458</v>
      </c>
      <c r="Q22" s="210">
        <v>5108.3999999999996</v>
      </c>
      <c r="R22" s="210">
        <v>5731.56</v>
      </c>
      <c r="S22" s="210">
        <v>5390.1700202493857</v>
      </c>
      <c r="T22" s="210">
        <v>12788.899999999998</v>
      </c>
      <c r="U22" s="210">
        <v>3996</v>
      </c>
      <c r="V22" s="210">
        <v>4536</v>
      </c>
      <c r="W22" s="210">
        <v>4207.2401605517543</v>
      </c>
      <c r="X22" s="211">
        <v>19188.400000000001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</row>
    <row r="23" spans="2:52" ht="14.1" customHeight="1" x14ac:dyDescent="0.15">
      <c r="B23" s="160"/>
      <c r="C23" s="145">
        <v>5</v>
      </c>
      <c r="D23" s="161"/>
      <c r="E23" s="210">
        <v>2052</v>
      </c>
      <c r="F23" s="210">
        <v>2484</v>
      </c>
      <c r="G23" s="210">
        <v>2256.1266982135862</v>
      </c>
      <c r="H23" s="210">
        <v>42705.5</v>
      </c>
      <c r="I23" s="210">
        <v>1512</v>
      </c>
      <c r="J23" s="210">
        <v>1944</v>
      </c>
      <c r="K23" s="210">
        <v>1750.48771367637</v>
      </c>
      <c r="L23" s="210">
        <v>37088.6</v>
      </c>
      <c r="M23" s="210">
        <v>1337.04</v>
      </c>
      <c r="N23" s="210">
        <v>1620</v>
      </c>
      <c r="O23" s="210">
        <v>1475.4917130069166</v>
      </c>
      <c r="P23" s="210">
        <v>9402.1</v>
      </c>
      <c r="Q23" s="210">
        <v>5184</v>
      </c>
      <c r="R23" s="210">
        <v>5756.8319999999994</v>
      </c>
      <c r="S23" s="210">
        <v>5401.2636174636182</v>
      </c>
      <c r="T23" s="210">
        <v>10178</v>
      </c>
      <c r="U23" s="210">
        <v>3942</v>
      </c>
      <c r="V23" s="210">
        <v>4622.3999999999996</v>
      </c>
      <c r="W23" s="210">
        <v>4158.3740411069748</v>
      </c>
      <c r="X23" s="211">
        <v>15592.400000000001</v>
      </c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</row>
    <row r="24" spans="2:52" ht="14.1" customHeight="1" x14ac:dyDescent="0.15">
      <c r="B24" s="160"/>
      <c r="C24" s="145">
        <v>6</v>
      </c>
      <c r="D24" s="161"/>
      <c r="E24" s="210">
        <v>2052</v>
      </c>
      <c r="F24" s="210">
        <v>2376</v>
      </c>
      <c r="G24" s="210">
        <v>2191.1640704025895</v>
      </c>
      <c r="H24" s="210">
        <v>43901.7</v>
      </c>
      <c r="I24" s="210">
        <v>1512</v>
      </c>
      <c r="J24" s="210">
        <v>1944</v>
      </c>
      <c r="K24" s="210">
        <v>1730.0578256121821</v>
      </c>
      <c r="L24" s="210">
        <v>52856.1</v>
      </c>
      <c r="M24" s="210">
        <v>1296</v>
      </c>
      <c r="N24" s="210">
        <v>1620</v>
      </c>
      <c r="O24" s="210">
        <v>1465.6341606354808</v>
      </c>
      <c r="P24" s="210">
        <v>12817.899999999998</v>
      </c>
      <c r="Q24" s="210">
        <v>5184</v>
      </c>
      <c r="R24" s="210">
        <v>5724</v>
      </c>
      <c r="S24" s="210">
        <v>5401.4559174851156</v>
      </c>
      <c r="T24" s="210">
        <v>14725.800000000001</v>
      </c>
      <c r="U24" s="210">
        <v>3888</v>
      </c>
      <c r="V24" s="210">
        <v>4482</v>
      </c>
      <c r="W24" s="210">
        <v>4143.0328783702007</v>
      </c>
      <c r="X24" s="211">
        <v>20695.600000000002</v>
      </c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</row>
    <row r="25" spans="2:52" ht="14.1" customHeight="1" x14ac:dyDescent="0.15">
      <c r="B25" s="151"/>
      <c r="C25" s="155">
        <v>7</v>
      </c>
      <c r="D25" s="167"/>
      <c r="E25" s="212">
        <v>1944</v>
      </c>
      <c r="F25" s="212">
        <v>2397.6</v>
      </c>
      <c r="G25" s="212">
        <v>2165.5120370792774</v>
      </c>
      <c r="H25" s="212">
        <v>54315</v>
      </c>
      <c r="I25" s="212">
        <v>1512</v>
      </c>
      <c r="J25" s="212">
        <v>1840.32</v>
      </c>
      <c r="K25" s="212">
        <v>1729.745006797147</v>
      </c>
      <c r="L25" s="212">
        <v>64834</v>
      </c>
      <c r="M25" s="212">
        <v>1296</v>
      </c>
      <c r="N25" s="212">
        <v>1620</v>
      </c>
      <c r="O25" s="212">
        <v>1426.6684422061887</v>
      </c>
      <c r="P25" s="212">
        <v>13296.2</v>
      </c>
      <c r="Q25" s="212">
        <v>5184</v>
      </c>
      <c r="R25" s="212">
        <v>5724</v>
      </c>
      <c r="S25" s="212">
        <v>5401.9058823529413</v>
      </c>
      <c r="T25" s="212">
        <v>16565.800000000003</v>
      </c>
      <c r="U25" s="212">
        <v>3837.4559999999997</v>
      </c>
      <c r="V25" s="212">
        <v>4374</v>
      </c>
      <c r="W25" s="212">
        <v>4067.6606659729455</v>
      </c>
      <c r="X25" s="213">
        <v>21055</v>
      </c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</row>
    <row r="26" spans="2:52" x14ac:dyDescent="0.15">
      <c r="B26" s="197"/>
      <c r="C26" s="188"/>
      <c r="D26" s="218"/>
      <c r="E26" s="214"/>
      <c r="F26" s="210"/>
      <c r="G26" s="183"/>
      <c r="H26" s="210"/>
      <c r="I26" s="214"/>
      <c r="J26" s="210"/>
      <c r="K26" s="183"/>
      <c r="L26" s="210"/>
      <c r="M26" s="214"/>
      <c r="N26" s="210"/>
      <c r="O26" s="183"/>
      <c r="P26" s="210"/>
      <c r="Q26" s="214"/>
      <c r="R26" s="210"/>
      <c r="S26" s="183"/>
      <c r="T26" s="210"/>
      <c r="U26" s="214"/>
      <c r="V26" s="210"/>
      <c r="W26" s="183"/>
      <c r="X26" s="210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</row>
    <row r="27" spans="2:52" x14ac:dyDescent="0.15">
      <c r="B27" s="197"/>
      <c r="C27" s="188"/>
      <c r="D27" s="218"/>
      <c r="E27" s="214"/>
      <c r="F27" s="210"/>
      <c r="G27" s="183"/>
      <c r="H27" s="210"/>
      <c r="I27" s="214"/>
      <c r="J27" s="210"/>
      <c r="K27" s="183"/>
      <c r="L27" s="210"/>
      <c r="M27" s="214"/>
      <c r="N27" s="210"/>
      <c r="O27" s="183"/>
      <c r="P27" s="210"/>
      <c r="Q27" s="214"/>
      <c r="R27" s="210"/>
      <c r="S27" s="183"/>
      <c r="T27" s="210"/>
      <c r="U27" s="214"/>
      <c r="V27" s="210"/>
      <c r="W27" s="183"/>
      <c r="X27" s="210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</row>
    <row r="28" spans="2:52" x14ac:dyDescent="0.15">
      <c r="B28" s="194" t="s">
        <v>165</v>
      </c>
      <c r="C28" s="188"/>
      <c r="D28" s="218"/>
      <c r="E28" s="214"/>
      <c r="F28" s="210"/>
      <c r="G28" s="183"/>
      <c r="H28" s="210"/>
      <c r="I28" s="214"/>
      <c r="J28" s="210"/>
      <c r="K28" s="183"/>
      <c r="L28" s="210"/>
      <c r="M28" s="214"/>
      <c r="N28" s="210"/>
      <c r="O28" s="183"/>
      <c r="P28" s="210"/>
      <c r="Q28" s="214"/>
      <c r="R28" s="210"/>
      <c r="S28" s="183"/>
      <c r="T28" s="210"/>
      <c r="U28" s="214"/>
      <c r="V28" s="210"/>
      <c r="W28" s="183"/>
      <c r="X28" s="210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</row>
    <row r="29" spans="2:52" x14ac:dyDescent="0.15">
      <c r="B29" s="219">
        <v>41820</v>
      </c>
      <c r="C29" s="220"/>
      <c r="D29" s="221">
        <v>41824</v>
      </c>
      <c r="E29" s="222">
        <v>2052</v>
      </c>
      <c r="F29" s="222">
        <v>2376</v>
      </c>
      <c r="G29" s="222">
        <v>2169.9868122076173</v>
      </c>
      <c r="H29" s="210">
        <v>12220.6</v>
      </c>
      <c r="I29" s="222">
        <v>1512</v>
      </c>
      <c r="J29" s="222">
        <v>1836</v>
      </c>
      <c r="K29" s="222">
        <v>1728.9352414220518</v>
      </c>
      <c r="L29" s="210">
        <v>12704.9</v>
      </c>
      <c r="M29" s="222">
        <v>1296</v>
      </c>
      <c r="N29" s="222">
        <v>1620</v>
      </c>
      <c r="O29" s="222">
        <v>1416.6234589644239</v>
      </c>
      <c r="P29" s="210">
        <v>3111.9</v>
      </c>
      <c r="Q29" s="222">
        <v>5184</v>
      </c>
      <c r="R29" s="222">
        <v>5724</v>
      </c>
      <c r="S29" s="222">
        <v>5398.4938506588569</v>
      </c>
      <c r="T29" s="210">
        <v>3755.8</v>
      </c>
      <c r="U29" s="222">
        <v>3996</v>
      </c>
      <c r="V29" s="222">
        <v>4374</v>
      </c>
      <c r="W29" s="222">
        <v>4102.5242236024842</v>
      </c>
      <c r="X29" s="210">
        <v>4796.3</v>
      </c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</row>
    <row r="30" spans="2:52" x14ac:dyDescent="0.15">
      <c r="B30" s="219" t="s">
        <v>130</v>
      </c>
      <c r="C30" s="220"/>
      <c r="D30" s="221"/>
      <c r="E30" s="214"/>
      <c r="F30" s="210"/>
      <c r="G30" s="183"/>
      <c r="H30" s="210"/>
      <c r="I30" s="214"/>
      <c r="J30" s="210"/>
      <c r="K30" s="183"/>
      <c r="L30" s="210"/>
      <c r="M30" s="214"/>
      <c r="N30" s="210"/>
      <c r="O30" s="183"/>
      <c r="P30" s="210"/>
      <c r="Q30" s="214"/>
      <c r="R30" s="210"/>
      <c r="S30" s="183"/>
      <c r="T30" s="210"/>
      <c r="U30" s="214"/>
      <c r="V30" s="210"/>
      <c r="W30" s="183"/>
      <c r="X30" s="210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</row>
    <row r="31" spans="2:52" x14ac:dyDescent="0.15">
      <c r="B31" s="219">
        <v>41827</v>
      </c>
      <c r="C31" s="220"/>
      <c r="D31" s="221">
        <v>41831</v>
      </c>
      <c r="E31" s="222">
        <v>1998</v>
      </c>
      <c r="F31" s="222">
        <v>2397.6</v>
      </c>
      <c r="G31" s="222">
        <v>2163.6336876533123</v>
      </c>
      <c r="H31" s="210">
        <v>9699.4</v>
      </c>
      <c r="I31" s="222">
        <v>1566</v>
      </c>
      <c r="J31" s="222">
        <v>1840.32</v>
      </c>
      <c r="K31" s="222">
        <v>1732.3379211963204</v>
      </c>
      <c r="L31" s="210">
        <v>14897</v>
      </c>
      <c r="M31" s="222">
        <v>1393.2</v>
      </c>
      <c r="N31" s="222">
        <v>1620</v>
      </c>
      <c r="O31" s="222">
        <v>1461.4739999999999</v>
      </c>
      <c r="P31" s="210">
        <v>3340</v>
      </c>
      <c r="Q31" s="222">
        <v>5184</v>
      </c>
      <c r="R31" s="222">
        <v>5724</v>
      </c>
      <c r="S31" s="222">
        <v>5398.2758998971549</v>
      </c>
      <c r="T31" s="210">
        <v>2449.6999999999998</v>
      </c>
      <c r="U31" s="222">
        <v>3996</v>
      </c>
      <c r="V31" s="222">
        <v>4320</v>
      </c>
      <c r="W31" s="222">
        <v>4084.5495145631071</v>
      </c>
      <c r="X31" s="210">
        <v>4240.3</v>
      </c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</row>
    <row r="32" spans="2:52" x14ac:dyDescent="0.15">
      <c r="B32" s="219" t="s">
        <v>131</v>
      </c>
      <c r="C32" s="220"/>
      <c r="D32" s="221"/>
      <c r="E32" s="214"/>
      <c r="F32" s="210"/>
      <c r="G32" s="183"/>
      <c r="H32" s="210"/>
      <c r="I32" s="214"/>
      <c r="J32" s="210"/>
      <c r="K32" s="183"/>
      <c r="L32" s="210"/>
      <c r="M32" s="214"/>
      <c r="N32" s="210"/>
      <c r="O32" s="183"/>
      <c r="P32" s="210"/>
      <c r="Q32" s="214"/>
      <c r="R32" s="210"/>
      <c r="S32" s="183"/>
      <c r="T32" s="210"/>
      <c r="U32" s="214"/>
      <c r="V32" s="210"/>
      <c r="W32" s="183"/>
      <c r="X32" s="210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</row>
    <row r="33" spans="2:52" x14ac:dyDescent="0.15">
      <c r="B33" s="219">
        <v>41834</v>
      </c>
      <c r="C33" s="220"/>
      <c r="D33" s="221">
        <v>41838</v>
      </c>
      <c r="E33" s="265">
        <v>1944</v>
      </c>
      <c r="F33" s="264">
        <v>2376</v>
      </c>
      <c r="G33" s="188">
        <v>2167.1077057538228</v>
      </c>
      <c r="H33" s="264">
        <v>7306.7</v>
      </c>
      <c r="I33" s="265">
        <v>1620</v>
      </c>
      <c r="J33" s="264">
        <v>1836</v>
      </c>
      <c r="K33" s="188">
        <v>1729.1277607679738</v>
      </c>
      <c r="L33" s="264">
        <v>11526.9</v>
      </c>
      <c r="M33" s="265">
        <v>1512</v>
      </c>
      <c r="N33" s="264">
        <v>1512</v>
      </c>
      <c r="O33" s="188">
        <v>1512</v>
      </c>
      <c r="P33" s="264">
        <v>1866</v>
      </c>
      <c r="Q33" s="265">
        <v>5184</v>
      </c>
      <c r="R33" s="264">
        <v>5724</v>
      </c>
      <c r="S33" s="188">
        <v>5404.8507216494836</v>
      </c>
      <c r="T33" s="264">
        <v>1788.2</v>
      </c>
      <c r="U33" s="265">
        <v>3888</v>
      </c>
      <c r="V33" s="264">
        <v>4320</v>
      </c>
      <c r="W33" s="188">
        <v>4094.2663252240718</v>
      </c>
      <c r="X33" s="264">
        <v>3915.7</v>
      </c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</row>
    <row r="34" spans="2:52" x14ac:dyDescent="0.15">
      <c r="B34" s="219" t="s">
        <v>132</v>
      </c>
      <c r="C34" s="220"/>
      <c r="D34" s="221"/>
      <c r="E34" s="214"/>
      <c r="F34" s="210"/>
      <c r="G34" s="183"/>
      <c r="H34" s="210"/>
      <c r="I34" s="214"/>
      <c r="J34" s="210"/>
      <c r="K34" s="183"/>
      <c r="L34" s="210"/>
      <c r="M34" s="214"/>
      <c r="N34" s="210"/>
      <c r="O34" s="183"/>
      <c r="P34" s="210"/>
      <c r="Q34" s="214"/>
      <c r="R34" s="210"/>
      <c r="S34" s="183"/>
      <c r="T34" s="210"/>
      <c r="U34" s="214"/>
      <c r="V34" s="210"/>
      <c r="W34" s="183"/>
      <c r="X34" s="210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</row>
    <row r="35" spans="2:52" ht="12" customHeight="1" x14ac:dyDescent="0.15">
      <c r="B35" s="219">
        <v>41842</v>
      </c>
      <c r="C35" s="220"/>
      <c r="D35" s="221">
        <v>41845</v>
      </c>
      <c r="E35" s="214">
        <v>1944</v>
      </c>
      <c r="F35" s="210">
        <v>2376</v>
      </c>
      <c r="G35" s="183">
        <v>2162.4185662828227</v>
      </c>
      <c r="H35" s="210">
        <v>14012.6</v>
      </c>
      <c r="I35" s="214">
        <v>1620</v>
      </c>
      <c r="J35" s="210">
        <v>1836</v>
      </c>
      <c r="K35" s="183">
        <v>1727.1156128301366</v>
      </c>
      <c r="L35" s="210">
        <v>13643.4</v>
      </c>
      <c r="M35" s="214">
        <v>1350</v>
      </c>
      <c r="N35" s="210">
        <v>1620</v>
      </c>
      <c r="O35" s="183">
        <v>1430.0236575875483</v>
      </c>
      <c r="P35" s="210">
        <v>2656</v>
      </c>
      <c r="Q35" s="214">
        <v>5184</v>
      </c>
      <c r="R35" s="210">
        <v>5724</v>
      </c>
      <c r="S35" s="183">
        <v>5399.8088215158914</v>
      </c>
      <c r="T35" s="210">
        <v>5038.5</v>
      </c>
      <c r="U35" s="214">
        <v>3844.8</v>
      </c>
      <c r="V35" s="210">
        <v>4266</v>
      </c>
      <c r="W35" s="183">
        <v>4060.1912266994086</v>
      </c>
      <c r="X35" s="210">
        <v>3312.3</v>
      </c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</row>
    <row r="36" spans="2:52" ht="12" customHeight="1" x14ac:dyDescent="0.15">
      <c r="B36" s="219" t="s">
        <v>133</v>
      </c>
      <c r="C36" s="220"/>
      <c r="D36" s="221"/>
      <c r="E36" s="214"/>
      <c r="F36" s="210"/>
      <c r="G36" s="183"/>
      <c r="H36" s="210"/>
      <c r="I36" s="214"/>
      <c r="J36" s="210"/>
      <c r="K36" s="183"/>
      <c r="L36" s="210"/>
      <c r="M36" s="214"/>
      <c r="N36" s="210"/>
      <c r="O36" s="183"/>
      <c r="P36" s="210"/>
      <c r="Q36" s="214"/>
      <c r="R36" s="210"/>
      <c r="S36" s="183"/>
      <c r="T36" s="210"/>
      <c r="U36" s="214"/>
      <c r="V36" s="210"/>
      <c r="W36" s="183"/>
      <c r="X36" s="210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</row>
    <row r="37" spans="2:52" ht="12" customHeight="1" x14ac:dyDescent="0.15">
      <c r="B37" s="231">
        <v>41848</v>
      </c>
      <c r="C37" s="232"/>
      <c r="D37" s="233">
        <v>41852</v>
      </c>
      <c r="E37" s="248">
        <v>1944</v>
      </c>
      <c r="F37" s="248">
        <v>2376</v>
      </c>
      <c r="G37" s="248">
        <v>2165.1447827024499</v>
      </c>
      <c r="H37" s="212">
        <v>11075.7</v>
      </c>
      <c r="I37" s="248">
        <v>1620</v>
      </c>
      <c r="J37" s="248">
        <v>1836</v>
      </c>
      <c r="K37" s="248">
        <v>1730.3826856643404</v>
      </c>
      <c r="L37" s="212">
        <v>12061.8</v>
      </c>
      <c r="M37" s="248">
        <v>1296</v>
      </c>
      <c r="N37" s="248">
        <v>1598.4</v>
      </c>
      <c r="O37" s="248">
        <v>1402.6432653061224</v>
      </c>
      <c r="P37" s="212">
        <v>2322.3000000000002</v>
      </c>
      <c r="Q37" s="248">
        <v>5184</v>
      </c>
      <c r="R37" s="248">
        <v>5724</v>
      </c>
      <c r="S37" s="248">
        <v>5409.5000600023996</v>
      </c>
      <c r="T37" s="212">
        <v>3533.6</v>
      </c>
      <c r="U37" s="248">
        <v>3837.4559999999997</v>
      </c>
      <c r="V37" s="248">
        <v>4266</v>
      </c>
      <c r="W37" s="248">
        <v>4021.0738893399844</v>
      </c>
      <c r="X37" s="212">
        <v>4790.3999999999996</v>
      </c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</row>
    <row r="38" spans="2:52" ht="6" customHeight="1" x14ac:dyDescent="0.15">
      <c r="B38" s="195"/>
      <c r="C38" s="188"/>
      <c r="D38" s="188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</row>
    <row r="39" spans="2:52" ht="12.75" customHeight="1" x14ac:dyDescent="0.15">
      <c r="B39" s="187" t="s">
        <v>112</v>
      </c>
      <c r="C39" s="186" t="s">
        <v>166</v>
      </c>
      <c r="X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</row>
    <row r="40" spans="2:52" ht="12.75" customHeight="1" x14ac:dyDescent="0.15">
      <c r="B40" s="235" t="s">
        <v>114</v>
      </c>
      <c r="C40" s="186" t="s">
        <v>115</v>
      </c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</row>
    <row r="41" spans="2:52" x14ac:dyDescent="0.15">
      <c r="B41" s="235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</row>
    <row r="42" spans="2:52" x14ac:dyDescent="0.15">
      <c r="B42" s="235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</row>
    <row r="43" spans="2:52" x14ac:dyDescent="0.15"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</row>
    <row r="44" spans="2:52" x14ac:dyDescent="0.15"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</row>
    <row r="45" spans="2:52" x14ac:dyDescent="0.15"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</row>
    <row r="46" spans="2:52" ht="13.5" x14ac:dyDescent="0.15">
      <c r="H46" s="184"/>
      <c r="I46" s="185"/>
      <c r="J46" s="185"/>
      <c r="K46" s="185"/>
      <c r="L46" s="185"/>
      <c r="M46" s="185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</row>
    <row r="47" spans="2:52" ht="13.5" x14ac:dyDescent="0.15">
      <c r="H47" s="184"/>
      <c r="I47" s="184"/>
      <c r="J47" s="184"/>
      <c r="K47" s="184"/>
      <c r="L47" s="184"/>
      <c r="M47" s="184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</row>
    <row r="48" spans="2:52" ht="13.5" x14ac:dyDescent="0.15">
      <c r="H48" s="184"/>
      <c r="I48" s="184"/>
      <c r="J48" s="184"/>
      <c r="K48" s="184"/>
      <c r="L48" s="184"/>
      <c r="M48" s="184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</row>
    <row r="49" spans="8:26" ht="13.5" x14ac:dyDescent="0.15">
      <c r="H49" s="184"/>
      <c r="I49" s="184"/>
      <c r="J49" s="184"/>
      <c r="K49" s="184"/>
      <c r="L49" s="184"/>
      <c r="M49" s="184"/>
      <c r="X49" s="183"/>
      <c r="Y49" s="183"/>
      <c r="Z49" s="183"/>
    </row>
    <row r="50" spans="8:26" x14ac:dyDescent="0.15">
      <c r="X50" s="183"/>
      <c r="Y50" s="183"/>
      <c r="Z50" s="183"/>
    </row>
    <row r="51" spans="8:26" x14ac:dyDescent="0.15">
      <c r="X51" s="183"/>
      <c r="Y51" s="183"/>
      <c r="Z51" s="183"/>
    </row>
    <row r="52" spans="8:26" x14ac:dyDescent="0.15">
      <c r="X52" s="183"/>
      <c r="Y52" s="183"/>
      <c r="Z52" s="183"/>
    </row>
    <row r="53" spans="8:26" x14ac:dyDescent="0.15">
      <c r="X53" s="183"/>
      <c r="Y53" s="183"/>
      <c r="Z53" s="183"/>
    </row>
    <row r="54" spans="8:26" x14ac:dyDescent="0.15">
      <c r="X54" s="183"/>
      <c r="Y54" s="183"/>
      <c r="Z54" s="183"/>
    </row>
    <row r="55" spans="8:26" x14ac:dyDescent="0.15">
      <c r="X55" s="183"/>
      <c r="Y55" s="183"/>
      <c r="Z55" s="183"/>
    </row>
    <row r="56" spans="8:26" x14ac:dyDescent="0.15">
      <c r="X56" s="183"/>
      <c r="Y56" s="183"/>
      <c r="Z56" s="183"/>
    </row>
    <row r="57" spans="8:26" x14ac:dyDescent="0.15">
      <c r="X57" s="183"/>
      <c r="Y57" s="183"/>
      <c r="Z57" s="183"/>
    </row>
    <row r="58" spans="8:26" x14ac:dyDescent="0.15">
      <c r="X58" s="183"/>
      <c r="Y58" s="183"/>
      <c r="Z58" s="183"/>
    </row>
    <row r="59" spans="8:26" x14ac:dyDescent="0.15">
      <c r="X59" s="183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8"/>
  <sheetViews>
    <sheetView zoomScaleNormal="100" workbookViewId="0"/>
  </sheetViews>
  <sheetFormatPr defaultColWidth="7.5" defaultRowHeight="12" x14ac:dyDescent="0.15"/>
  <cols>
    <col min="1" max="1" width="0.75" style="186" customWidth="1"/>
    <col min="2" max="2" width="5.625" style="186" customWidth="1"/>
    <col min="3" max="3" width="2.75" style="186" customWidth="1"/>
    <col min="4" max="4" width="6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1" spans="2:51" x14ac:dyDescent="0.15"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</row>
    <row r="2" spans="2:51" x14ac:dyDescent="0.15"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2:51" x14ac:dyDescent="0.15">
      <c r="B3" s="137" t="s">
        <v>167</v>
      </c>
      <c r="Z3" s="136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</row>
    <row r="4" spans="2:51" x14ac:dyDescent="0.15">
      <c r="X4" s="187" t="s">
        <v>90</v>
      </c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8"/>
      <c r="AW4" s="183"/>
      <c r="AX4" s="183"/>
      <c r="AY4" s="183"/>
    </row>
    <row r="5" spans="2:51" ht="6" customHeight="1" x14ac:dyDescent="0.1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</row>
    <row r="6" spans="2:51" x14ac:dyDescent="0.15">
      <c r="B6" s="190"/>
      <c r="C6" s="191" t="s">
        <v>91</v>
      </c>
      <c r="D6" s="192"/>
      <c r="E6" s="239" t="s">
        <v>138</v>
      </c>
      <c r="F6" s="240"/>
      <c r="G6" s="240"/>
      <c r="H6" s="241"/>
      <c r="I6" s="239" t="s">
        <v>139</v>
      </c>
      <c r="J6" s="240"/>
      <c r="K6" s="240"/>
      <c r="L6" s="241"/>
      <c r="M6" s="239" t="s">
        <v>140</v>
      </c>
      <c r="N6" s="240"/>
      <c r="O6" s="240"/>
      <c r="P6" s="241"/>
      <c r="Q6" s="236" t="s">
        <v>143</v>
      </c>
      <c r="R6" s="237"/>
      <c r="S6" s="237"/>
      <c r="T6" s="238"/>
      <c r="U6" s="239" t="s">
        <v>144</v>
      </c>
      <c r="V6" s="240"/>
      <c r="W6" s="240"/>
      <c r="X6" s="241"/>
      <c r="Z6" s="183"/>
      <c r="AA6" s="193"/>
      <c r="AB6" s="193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83"/>
      <c r="AX6" s="183"/>
      <c r="AY6" s="183"/>
    </row>
    <row r="7" spans="2:51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M7" s="199" t="s">
        <v>98</v>
      </c>
      <c r="N7" s="198" t="s">
        <v>99</v>
      </c>
      <c r="O7" s="199" t="s">
        <v>100</v>
      </c>
      <c r="P7" s="198" t="s">
        <v>101</v>
      </c>
      <c r="Q7" s="199" t="s">
        <v>98</v>
      </c>
      <c r="R7" s="198" t="s">
        <v>99</v>
      </c>
      <c r="S7" s="200" t="s">
        <v>100</v>
      </c>
      <c r="T7" s="198" t="s">
        <v>101</v>
      </c>
      <c r="U7" s="199" t="s">
        <v>98</v>
      </c>
      <c r="V7" s="198" t="s">
        <v>99</v>
      </c>
      <c r="W7" s="200" t="s">
        <v>100</v>
      </c>
      <c r="X7" s="198" t="s">
        <v>101</v>
      </c>
      <c r="Z7" s="195"/>
      <c r="AA7" s="195"/>
      <c r="AB7" s="195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83"/>
      <c r="AX7" s="183"/>
      <c r="AY7" s="183"/>
    </row>
    <row r="8" spans="2:51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M8" s="203"/>
      <c r="N8" s="204"/>
      <c r="O8" s="203" t="s">
        <v>102</v>
      </c>
      <c r="P8" s="204"/>
      <c r="Q8" s="203"/>
      <c r="R8" s="204"/>
      <c r="S8" s="205" t="s">
        <v>102</v>
      </c>
      <c r="T8" s="204"/>
      <c r="U8" s="203"/>
      <c r="V8" s="204"/>
      <c r="W8" s="205" t="s">
        <v>102</v>
      </c>
      <c r="X8" s="204"/>
      <c r="Z8" s="183"/>
      <c r="AA8" s="183"/>
      <c r="AB8" s="18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83"/>
      <c r="AX8" s="183"/>
      <c r="AY8" s="183"/>
    </row>
    <row r="9" spans="2:51" ht="14.1" customHeight="1" x14ac:dyDescent="0.15">
      <c r="B9" s="190" t="s">
        <v>161</v>
      </c>
      <c r="C9" s="200">
        <v>22</v>
      </c>
      <c r="D9" s="208" t="s">
        <v>162</v>
      </c>
      <c r="E9" s="207">
        <v>735</v>
      </c>
      <c r="F9" s="207">
        <v>1379</v>
      </c>
      <c r="G9" s="207">
        <v>1276</v>
      </c>
      <c r="H9" s="207">
        <v>1287402</v>
      </c>
      <c r="I9" s="207">
        <v>1260</v>
      </c>
      <c r="J9" s="207">
        <v>2100</v>
      </c>
      <c r="K9" s="207">
        <v>1610</v>
      </c>
      <c r="L9" s="207">
        <v>270866</v>
      </c>
      <c r="M9" s="207">
        <v>1365</v>
      </c>
      <c r="N9" s="207">
        <v>2310</v>
      </c>
      <c r="O9" s="207">
        <v>1722</v>
      </c>
      <c r="P9" s="207">
        <v>249827</v>
      </c>
      <c r="Q9" s="207">
        <v>1365</v>
      </c>
      <c r="R9" s="207">
        <v>2310</v>
      </c>
      <c r="S9" s="207">
        <v>1697</v>
      </c>
      <c r="T9" s="207">
        <v>197671</v>
      </c>
      <c r="U9" s="209">
        <v>1050</v>
      </c>
      <c r="V9" s="207">
        <v>1890</v>
      </c>
      <c r="W9" s="207">
        <v>1467</v>
      </c>
      <c r="X9" s="209">
        <v>246844</v>
      </c>
      <c r="Z9" s="183"/>
      <c r="AA9" s="19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</row>
    <row r="10" spans="2:51" ht="14.1" customHeight="1" x14ac:dyDescent="0.15">
      <c r="B10" s="214"/>
      <c r="C10" s="193">
        <v>23</v>
      </c>
      <c r="D10" s="211"/>
      <c r="E10" s="163">
        <v>850.5</v>
      </c>
      <c r="F10" s="163">
        <v>1667.085</v>
      </c>
      <c r="G10" s="164">
        <v>1286.201357477782</v>
      </c>
      <c r="H10" s="163">
        <v>754196.59999999986</v>
      </c>
      <c r="I10" s="163">
        <v>1260</v>
      </c>
      <c r="J10" s="163">
        <v>1995</v>
      </c>
      <c r="K10" s="163">
        <v>1689.756470440235</v>
      </c>
      <c r="L10" s="163">
        <v>167553.9</v>
      </c>
      <c r="M10" s="163">
        <v>1365</v>
      </c>
      <c r="N10" s="163">
        <v>2103.15</v>
      </c>
      <c r="O10" s="163">
        <v>1768.3131460622069</v>
      </c>
      <c r="P10" s="163">
        <v>147952.69999999995</v>
      </c>
      <c r="Q10" s="163">
        <v>1365</v>
      </c>
      <c r="R10" s="163">
        <v>2103.15</v>
      </c>
      <c r="S10" s="163">
        <v>1764.9944427604319</v>
      </c>
      <c r="T10" s="163">
        <v>121641.7</v>
      </c>
      <c r="U10" s="170">
        <v>1260</v>
      </c>
      <c r="V10" s="164">
        <v>1893.15</v>
      </c>
      <c r="W10" s="163">
        <v>1576.5399116356098</v>
      </c>
      <c r="X10" s="164">
        <v>154410.29999999999</v>
      </c>
      <c r="Z10" s="183"/>
      <c r="AA10" s="19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</row>
    <row r="11" spans="2:51" ht="14.1" customHeight="1" x14ac:dyDescent="0.15">
      <c r="B11" s="214"/>
      <c r="C11" s="193">
        <v>24</v>
      </c>
      <c r="D11" s="211"/>
      <c r="E11" s="165">
        <v>735</v>
      </c>
      <c r="F11" s="165">
        <v>1575</v>
      </c>
      <c r="G11" s="165">
        <v>1136.2728098741359</v>
      </c>
      <c r="H11" s="165">
        <v>446750</v>
      </c>
      <c r="I11" s="165">
        <v>1155</v>
      </c>
      <c r="J11" s="165">
        <v>1890</v>
      </c>
      <c r="K11" s="165">
        <v>1486.4649636601662</v>
      </c>
      <c r="L11" s="165">
        <v>199583.5</v>
      </c>
      <c r="M11" s="165">
        <v>1260</v>
      </c>
      <c r="N11" s="165">
        <v>1995</v>
      </c>
      <c r="O11" s="165">
        <v>1549.0089978201379</v>
      </c>
      <c r="P11" s="165">
        <v>189851.7</v>
      </c>
      <c r="Q11" s="165">
        <v>1260</v>
      </c>
      <c r="R11" s="165">
        <v>1995</v>
      </c>
      <c r="S11" s="165">
        <v>1560.6676570694965</v>
      </c>
      <c r="T11" s="165">
        <v>199232</v>
      </c>
      <c r="U11" s="165">
        <v>1050</v>
      </c>
      <c r="V11" s="165">
        <v>1732.5</v>
      </c>
      <c r="W11" s="165">
        <v>1358.2756061597349</v>
      </c>
      <c r="X11" s="166">
        <v>170832.8</v>
      </c>
      <c r="Z11" s="183"/>
      <c r="AA11" s="19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</row>
    <row r="12" spans="2:51" ht="14.1" customHeight="1" x14ac:dyDescent="0.15">
      <c r="B12" s="202"/>
      <c r="C12" s="205">
        <v>25</v>
      </c>
      <c r="D12" s="213"/>
      <c r="E12" s="212">
        <v>945</v>
      </c>
      <c r="F12" s="212">
        <v>1522.5</v>
      </c>
      <c r="G12" s="212">
        <v>1227.0967115819712</v>
      </c>
      <c r="H12" s="212">
        <v>592615</v>
      </c>
      <c r="I12" s="212">
        <v>1470</v>
      </c>
      <c r="J12" s="212">
        <v>1995</v>
      </c>
      <c r="K12" s="212">
        <v>1707.8208502539842</v>
      </c>
      <c r="L12" s="212">
        <v>234210.19999999998</v>
      </c>
      <c r="M12" s="212">
        <v>1522.5</v>
      </c>
      <c r="N12" s="212">
        <v>2121</v>
      </c>
      <c r="O12" s="212">
        <v>1810.0464250959699</v>
      </c>
      <c r="P12" s="212">
        <v>241250.19999999995</v>
      </c>
      <c r="Q12" s="212">
        <v>1599.99</v>
      </c>
      <c r="R12" s="212">
        <v>2184</v>
      </c>
      <c r="S12" s="212">
        <v>1856.2579542862518</v>
      </c>
      <c r="T12" s="212">
        <v>262061</v>
      </c>
      <c r="U12" s="212">
        <v>1365</v>
      </c>
      <c r="V12" s="212">
        <v>1942.5</v>
      </c>
      <c r="W12" s="212">
        <v>1600.226802210492</v>
      </c>
      <c r="X12" s="213">
        <v>206071</v>
      </c>
      <c r="Z12" s="183"/>
      <c r="AA12" s="193"/>
      <c r="AB12" s="183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83"/>
      <c r="AX12" s="183"/>
      <c r="AY12" s="183"/>
    </row>
    <row r="13" spans="2:51" ht="14.1" customHeight="1" x14ac:dyDescent="0.15">
      <c r="B13" s="160"/>
      <c r="C13" s="145">
        <v>7</v>
      </c>
      <c r="D13" s="161"/>
      <c r="E13" s="210">
        <v>1155</v>
      </c>
      <c r="F13" s="210">
        <v>1417.5</v>
      </c>
      <c r="G13" s="210">
        <v>1267.9759615384617</v>
      </c>
      <c r="H13" s="210">
        <v>46334.399999999994</v>
      </c>
      <c r="I13" s="210">
        <v>1575</v>
      </c>
      <c r="J13" s="210">
        <v>1911</v>
      </c>
      <c r="K13" s="210">
        <v>1706.5341266719115</v>
      </c>
      <c r="L13" s="210">
        <v>21913.100000000002</v>
      </c>
      <c r="M13" s="210">
        <v>1680</v>
      </c>
      <c r="N13" s="210">
        <v>1995</v>
      </c>
      <c r="O13" s="210">
        <v>1812.6027085146686</v>
      </c>
      <c r="P13" s="210">
        <v>21418.100000000002</v>
      </c>
      <c r="Q13" s="210">
        <v>1732.5</v>
      </c>
      <c r="R13" s="210">
        <v>1995</v>
      </c>
      <c r="S13" s="210">
        <v>1841.0112149236215</v>
      </c>
      <c r="T13" s="210">
        <v>24281</v>
      </c>
      <c r="U13" s="210">
        <v>1575</v>
      </c>
      <c r="V13" s="210">
        <v>1785</v>
      </c>
      <c r="W13" s="210">
        <v>1670.5416529288932</v>
      </c>
      <c r="X13" s="211">
        <v>19396.3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</row>
    <row r="14" spans="2:51" ht="14.1" customHeight="1" x14ac:dyDescent="0.15">
      <c r="B14" s="160"/>
      <c r="C14" s="145">
        <v>8</v>
      </c>
      <c r="D14" s="161"/>
      <c r="E14" s="210">
        <v>1155</v>
      </c>
      <c r="F14" s="210">
        <v>1417.5</v>
      </c>
      <c r="G14" s="210">
        <v>1279.3771895482616</v>
      </c>
      <c r="H14" s="210">
        <v>36291.4</v>
      </c>
      <c r="I14" s="210">
        <v>1627.5</v>
      </c>
      <c r="J14" s="210">
        <v>1890</v>
      </c>
      <c r="K14" s="210">
        <v>1751.8791993562663</v>
      </c>
      <c r="L14" s="210">
        <v>18872.199999999997</v>
      </c>
      <c r="M14" s="210">
        <v>1732.5</v>
      </c>
      <c r="N14" s="210">
        <v>1995</v>
      </c>
      <c r="O14" s="210">
        <v>1878.0693295292435</v>
      </c>
      <c r="P14" s="210">
        <v>15428.300000000001</v>
      </c>
      <c r="Q14" s="210">
        <v>1785</v>
      </c>
      <c r="R14" s="210">
        <v>1995</v>
      </c>
      <c r="S14" s="210">
        <v>1890.5751563510894</v>
      </c>
      <c r="T14" s="210">
        <v>19510.400000000001</v>
      </c>
      <c r="U14" s="210">
        <v>1575</v>
      </c>
      <c r="V14" s="210">
        <v>1785</v>
      </c>
      <c r="W14" s="210">
        <v>1658.2166015625</v>
      </c>
      <c r="X14" s="211">
        <v>14204.2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</row>
    <row r="15" spans="2:51" ht="14.1" customHeight="1" x14ac:dyDescent="0.15">
      <c r="B15" s="160"/>
      <c r="C15" s="145">
        <v>9</v>
      </c>
      <c r="D15" s="161"/>
      <c r="E15" s="210">
        <v>1155</v>
      </c>
      <c r="F15" s="210">
        <v>1417.5</v>
      </c>
      <c r="G15" s="210">
        <v>1265.9257722499744</v>
      </c>
      <c r="H15" s="210">
        <v>45713.5</v>
      </c>
      <c r="I15" s="210">
        <v>1575</v>
      </c>
      <c r="J15" s="210">
        <v>1890</v>
      </c>
      <c r="K15" s="210">
        <v>1699.2006359041252</v>
      </c>
      <c r="L15" s="210">
        <v>21846.299999999996</v>
      </c>
      <c r="M15" s="210">
        <v>1680</v>
      </c>
      <c r="N15" s="210">
        <v>1995</v>
      </c>
      <c r="O15" s="210">
        <v>1822.2189466710831</v>
      </c>
      <c r="P15" s="210">
        <v>23596.400000000001</v>
      </c>
      <c r="Q15" s="210">
        <v>1680</v>
      </c>
      <c r="R15" s="210">
        <v>1995</v>
      </c>
      <c r="S15" s="210">
        <v>1855.1900280122043</v>
      </c>
      <c r="T15" s="210">
        <v>25348.399999999998</v>
      </c>
      <c r="U15" s="210">
        <v>1522.5</v>
      </c>
      <c r="V15" s="210">
        <v>1732.5</v>
      </c>
      <c r="W15" s="210">
        <v>1648.5104211466571</v>
      </c>
      <c r="X15" s="211">
        <v>18879.7</v>
      </c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</row>
    <row r="16" spans="2:51" ht="14.1" customHeight="1" x14ac:dyDescent="0.15">
      <c r="B16" s="160"/>
      <c r="C16" s="145">
        <v>10</v>
      </c>
      <c r="D16" s="161"/>
      <c r="E16" s="210">
        <v>1155</v>
      </c>
      <c r="F16" s="210">
        <v>1365</v>
      </c>
      <c r="G16" s="210">
        <v>1260.4784626322044</v>
      </c>
      <c r="H16" s="210">
        <v>33971.899999999994</v>
      </c>
      <c r="I16" s="210">
        <v>1610.0700000000002</v>
      </c>
      <c r="J16" s="210">
        <v>1890</v>
      </c>
      <c r="K16" s="210">
        <v>1716.1989693362764</v>
      </c>
      <c r="L16" s="210">
        <v>15400.1</v>
      </c>
      <c r="M16" s="210">
        <v>1732.5</v>
      </c>
      <c r="N16" s="210">
        <v>1995</v>
      </c>
      <c r="O16" s="210">
        <v>1866.062141491396</v>
      </c>
      <c r="P16" s="210">
        <v>19064.099999999999</v>
      </c>
      <c r="Q16" s="210">
        <v>1732.5</v>
      </c>
      <c r="R16" s="210">
        <v>2047.5</v>
      </c>
      <c r="S16" s="210">
        <v>1894.5910349233393</v>
      </c>
      <c r="T16" s="210">
        <v>20968</v>
      </c>
      <c r="U16" s="210">
        <v>1575</v>
      </c>
      <c r="V16" s="210">
        <v>1837.5</v>
      </c>
      <c r="W16" s="210">
        <v>1686.2775580970924</v>
      </c>
      <c r="X16" s="211">
        <v>16847.8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</row>
    <row r="17" spans="2:51" ht="14.1" customHeight="1" x14ac:dyDescent="0.15">
      <c r="B17" s="160"/>
      <c r="C17" s="145">
        <v>11</v>
      </c>
      <c r="D17" s="161"/>
      <c r="E17" s="210">
        <v>1050</v>
      </c>
      <c r="F17" s="210">
        <v>1365</v>
      </c>
      <c r="G17" s="210">
        <v>1207.523929134092</v>
      </c>
      <c r="H17" s="210">
        <v>36536.1</v>
      </c>
      <c r="I17" s="210">
        <v>1711.5</v>
      </c>
      <c r="J17" s="210">
        <v>1942.5</v>
      </c>
      <c r="K17" s="210">
        <v>1812.6467214838003</v>
      </c>
      <c r="L17" s="210">
        <v>15884.7</v>
      </c>
      <c r="M17" s="210">
        <v>1785</v>
      </c>
      <c r="N17" s="210">
        <v>2121</v>
      </c>
      <c r="O17" s="210">
        <v>1960.9907493061989</v>
      </c>
      <c r="P17" s="210">
        <v>19721.599999999999</v>
      </c>
      <c r="Q17" s="210">
        <v>1837.5</v>
      </c>
      <c r="R17" s="210">
        <v>2184</v>
      </c>
      <c r="S17" s="210">
        <v>1990.8204890700263</v>
      </c>
      <c r="T17" s="210">
        <v>23884.800000000003</v>
      </c>
      <c r="U17" s="210">
        <v>1575</v>
      </c>
      <c r="V17" s="210">
        <v>1942.5</v>
      </c>
      <c r="W17" s="210">
        <v>1757.559200750763</v>
      </c>
      <c r="X17" s="211">
        <v>15751.5</v>
      </c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</row>
    <row r="18" spans="2:51" ht="14.1" customHeight="1" x14ac:dyDescent="0.15">
      <c r="B18" s="160"/>
      <c r="C18" s="145">
        <v>12</v>
      </c>
      <c r="D18" s="161"/>
      <c r="E18" s="210">
        <v>1050</v>
      </c>
      <c r="F18" s="210">
        <v>1365</v>
      </c>
      <c r="G18" s="210">
        <v>1170.4077406126416</v>
      </c>
      <c r="H18" s="210">
        <v>79103.8</v>
      </c>
      <c r="I18" s="210">
        <v>1732.5</v>
      </c>
      <c r="J18" s="210">
        <v>1995</v>
      </c>
      <c r="K18" s="210">
        <v>1846.7499345806623</v>
      </c>
      <c r="L18" s="210">
        <v>25852.5</v>
      </c>
      <c r="M18" s="210">
        <v>1837.5</v>
      </c>
      <c r="N18" s="210">
        <v>2100</v>
      </c>
      <c r="O18" s="210">
        <v>1972.2801841968237</v>
      </c>
      <c r="P18" s="210">
        <v>23938.400000000001</v>
      </c>
      <c r="Q18" s="210">
        <v>1890</v>
      </c>
      <c r="R18" s="210">
        <v>2152.5</v>
      </c>
      <c r="S18" s="210">
        <v>1996.5000221992004</v>
      </c>
      <c r="T18" s="210">
        <v>26770.5</v>
      </c>
      <c r="U18" s="210">
        <v>1575</v>
      </c>
      <c r="V18" s="210">
        <v>1890</v>
      </c>
      <c r="W18" s="210">
        <v>1776.0179850855386</v>
      </c>
      <c r="X18" s="211">
        <v>21302.7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</row>
    <row r="19" spans="2:51" ht="14.1" customHeight="1" x14ac:dyDescent="0.15">
      <c r="B19" s="160" t="s">
        <v>157</v>
      </c>
      <c r="C19" s="145">
        <v>1</v>
      </c>
      <c r="D19" s="161"/>
      <c r="E19" s="210">
        <v>1050</v>
      </c>
      <c r="F19" s="210">
        <v>1260</v>
      </c>
      <c r="G19" s="210">
        <v>1152.2696457608317</v>
      </c>
      <c r="H19" s="210">
        <v>74863</v>
      </c>
      <c r="I19" s="210">
        <v>1680</v>
      </c>
      <c r="J19" s="210">
        <v>1995</v>
      </c>
      <c r="K19" s="210">
        <v>1796.789492746125</v>
      </c>
      <c r="L19" s="210">
        <v>16515.2</v>
      </c>
      <c r="M19" s="210">
        <v>1785</v>
      </c>
      <c r="N19" s="210">
        <v>2100</v>
      </c>
      <c r="O19" s="210">
        <v>1900.1639107727722</v>
      </c>
      <c r="P19" s="210">
        <v>23418.800000000003</v>
      </c>
      <c r="Q19" s="210">
        <v>1785</v>
      </c>
      <c r="R19" s="210">
        <v>2100</v>
      </c>
      <c r="S19" s="210">
        <v>1908.3509557153673</v>
      </c>
      <c r="T19" s="210">
        <v>21411.699999999997</v>
      </c>
      <c r="U19" s="210">
        <v>1575</v>
      </c>
      <c r="V19" s="210">
        <v>1890</v>
      </c>
      <c r="W19" s="210">
        <v>1730.2708171959721</v>
      </c>
      <c r="X19" s="211">
        <v>19114.5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</row>
    <row r="20" spans="2:51" ht="14.1" customHeight="1" x14ac:dyDescent="0.15">
      <c r="B20" s="160"/>
      <c r="C20" s="145">
        <v>2</v>
      </c>
      <c r="D20" s="161"/>
      <c r="E20" s="210">
        <v>1050</v>
      </c>
      <c r="F20" s="210">
        <v>1260</v>
      </c>
      <c r="G20" s="210">
        <v>1157.6748688578598</v>
      </c>
      <c r="H20" s="210">
        <v>56000.100000000006</v>
      </c>
      <c r="I20" s="210">
        <v>1575</v>
      </c>
      <c r="J20" s="210">
        <v>1995</v>
      </c>
      <c r="K20" s="210">
        <v>1746.4105089471871</v>
      </c>
      <c r="L20" s="210">
        <v>15858.900000000001</v>
      </c>
      <c r="M20" s="210">
        <v>1680</v>
      </c>
      <c r="N20" s="210">
        <v>2100</v>
      </c>
      <c r="O20" s="210">
        <v>1856.482971548359</v>
      </c>
      <c r="P20" s="210">
        <v>19825.599999999999</v>
      </c>
      <c r="Q20" s="210">
        <v>1732.5</v>
      </c>
      <c r="R20" s="210">
        <v>2100</v>
      </c>
      <c r="S20" s="210">
        <v>1889.5516239316237</v>
      </c>
      <c r="T20" s="210">
        <v>20947</v>
      </c>
      <c r="U20" s="210">
        <v>1575</v>
      </c>
      <c r="V20" s="210">
        <v>1890</v>
      </c>
      <c r="W20" s="210">
        <v>1714.40084336161</v>
      </c>
      <c r="X20" s="211">
        <v>18010.2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</row>
    <row r="21" spans="2:51" ht="14.1" customHeight="1" x14ac:dyDescent="0.15">
      <c r="B21" s="160"/>
      <c r="C21" s="145">
        <v>3</v>
      </c>
      <c r="D21" s="161"/>
      <c r="E21" s="210">
        <v>1102.5</v>
      </c>
      <c r="F21" s="210">
        <v>1365</v>
      </c>
      <c r="G21" s="210">
        <v>1202.0659658295901</v>
      </c>
      <c r="H21" s="210">
        <v>39917.4</v>
      </c>
      <c r="I21" s="210">
        <v>1575</v>
      </c>
      <c r="J21" s="210">
        <v>1942.5</v>
      </c>
      <c r="K21" s="210">
        <v>1715.1478217622607</v>
      </c>
      <c r="L21" s="210">
        <v>17100.2</v>
      </c>
      <c r="M21" s="210">
        <v>1680</v>
      </c>
      <c r="N21" s="210">
        <v>1995</v>
      </c>
      <c r="O21" s="210">
        <v>1803.1039197812215</v>
      </c>
      <c r="P21" s="210">
        <v>21908.799999999999</v>
      </c>
      <c r="Q21" s="210">
        <v>1680</v>
      </c>
      <c r="R21" s="210">
        <v>2028.6000000000001</v>
      </c>
      <c r="S21" s="210">
        <v>1829.3963040011661</v>
      </c>
      <c r="T21" s="210">
        <v>23165.699999999997</v>
      </c>
      <c r="U21" s="210">
        <v>1470</v>
      </c>
      <c r="V21" s="210">
        <v>1732.5</v>
      </c>
      <c r="W21" s="210">
        <v>1592.20435171386</v>
      </c>
      <c r="X21" s="211">
        <v>13777.600000000002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</row>
    <row r="22" spans="2:51" ht="14.1" customHeight="1" x14ac:dyDescent="0.15">
      <c r="B22" s="160"/>
      <c r="C22" s="145">
        <v>4</v>
      </c>
      <c r="D22" s="161"/>
      <c r="E22" s="210">
        <v>1188</v>
      </c>
      <c r="F22" s="210">
        <v>1404</v>
      </c>
      <c r="G22" s="211">
        <v>1299.1617030941886</v>
      </c>
      <c r="H22" s="210">
        <v>53193.099999999991</v>
      </c>
      <c r="I22" s="210">
        <v>1620</v>
      </c>
      <c r="J22" s="210">
        <v>1944</v>
      </c>
      <c r="K22" s="210">
        <v>1733.2089739264547</v>
      </c>
      <c r="L22" s="210">
        <v>17319.8</v>
      </c>
      <c r="M22" s="210">
        <v>1728</v>
      </c>
      <c r="N22" s="210">
        <v>1998</v>
      </c>
      <c r="O22" s="210">
        <v>1810.8303759094588</v>
      </c>
      <c r="P22" s="210">
        <v>23772</v>
      </c>
      <c r="Q22" s="210">
        <v>1728</v>
      </c>
      <c r="R22" s="210">
        <v>1998</v>
      </c>
      <c r="S22" s="210">
        <v>1827.6632836682422</v>
      </c>
      <c r="T22" s="210">
        <v>23002.400000000001</v>
      </c>
      <c r="U22" s="210">
        <v>1512</v>
      </c>
      <c r="V22" s="210">
        <v>1728</v>
      </c>
      <c r="W22" s="210">
        <v>1612.7500201360774</v>
      </c>
      <c r="X22" s="211">
        <v>15307.5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</row>
    <row r="23" spans="2:51" ht="14.1" customHeight="1" x14ac:dyDescent="0.15">
      <c r="B23" s="160"/>
      <c r="C23" s="145">
        <v>5</v>
      </c>
      <c r="D23" s="161"/>
      <c r="E23" s="210">
        <v>1188</v>
      </c>
      <c r="F23" s="210">
        <v>1512</v>
      </c>
      <c r="G23" s="210">
        <v>1310.466205132931</v>
      </c>
      <c r="H23" s="210">
        <v>44064.2</v>
      </c>
      <c r="I23" s="210">
        <v>1620</v>
      </c>
      <c r="J23" s="210">
        <v>1944</v>
      </c>
      <c r="K23" s="210">
        <v>1748.2554955004016</v>
      </c>
      <c r="L23" s="210">
        <v>14594.9</v>
      </c>
      <c r="M23" s="210">
        <v>1674</v>
      </c>
      <c r="N23" s="210">
        <v>1998</v>
      </c>
      <c r="O23" s="210">
        <v>1831.3394953824225</v>
      </c>
      <c r="P23" s="210">
        <v>17944.3</v>
      </c>
      <c r="Q23" s="210">
        <v>1728</v>
      </c>
      <c r="R23" s="210">
        <v>2052</v>
      </c>
      <c r="S23" s="210">
        <v>1861.8193835676243</v>
      </c>
      <c r="T23" s="210">
        <v>17786.8</v>
      </c>
      <c r="U23" s="210">
        <v>1490.4</v>
      </c>
      <c r="V23" s="210">
        <v>1728</v>
      </c>
      <c r="W23" s="210">
        <v>1616.6946731707317</v>
      </c>
      <c r="X23" s="211">
        <v>12268.7</v>
      </c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</row>
    <row r="24" spans="2:51" ht="14.1" customHeight="1" x14ac:dyDescent="0.15">
      <c r="B24" s="160"/>
      <c r="C24" s="145">
        <v>6</v>
      </c>
      <c r="D24" s="161"/>
      <c r="E24" s="210">
        <v>1188</v>
      </c>
      <c r="F24" s="210">
        <v>1458</v>
      </c>
      <c r="G24" s="210">
        <v>1314.0441596201324</v>
      </c>
      <c r="H24" s="210">
        <v>60808.299999999996</v>
      </c>
      <c r="I24" s="210">
        <v>1620</v>
      </c>
      <c r="J24" s="210">
        <v>1944</v>
      </c>
      <c r="K24" s="210">
        <v>1732.6893293643841</v>
      </c>
      <c r="L24" s="210">
        <v>21424</v>
      </c>
      <c r="M24" s="210">
        <v>1674</v>
      </c>
      <c r="N24" s="210">
        <v>1965.6</v>
      </c>
      <c r="O24" s="210">
        <v>1804.0247865471486</v>
      </c>
      <c r="P24" s="210">
        <v>26065</v>
      </c>
      <c r="Q24" s="210">
        <v>1728</v>
      </c>
      <c r="R24" s="210">
        <v>1998</v>
      </c>
      <c r="S24" s="210">
        <v>1844.0460734972937</v>
      </c>
      <c r="T24" s="210">
        <v>25549.8</v>
      </c>
      <c r="U24" s="210">
        <v>1458</v>
      </c>
      <c r="V24" s="210">
        <v>1782</v>
      </c>
      <c r="W24" s="210">
        <v>1610.7759061360393</v>
      </c>
      <c r="X24" s="211">
        <v>16239.100000000002</v>
      </c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</row>
    <row r="25" spans="2:51" ht="14.1" customHeight="1" x14ac:dyDescent="0.15">
      <c r="B25" s="151"/>
      <c r="C25" s="155">
        <v>7</v>
      </c>
      <c r="D25" s="167"/>
      <c r="E25" s="212">
        <v>1188</v>
      </c>
      <c r="F25" s="212">
        <v>1472.6879999999999</v>
      </c>
      <c r="G25" s="212">
        <v>1297.3019714582424</v>
      </c>
      <c r="H25" s="212">
        <v>68928.200000000012</v>
      </c>
      <c r="I25" s="212">
        <v>1620</v>
      </c>
      <c r="J25" s="212">
        <v>1836</v>
      </c>
      <c r="K25" s="212">
        <v>1729.8005591600172</v>
      </c>
      <c r="L25" s="212">
        <v>24967.3</v>
      </c>
      <c r="M25" s="212">
        <v>1674</v>
      </c>
      <c r="N25" s="212">
        <v>1944</v>
      </c>
      <c r="O25" s="212">
        <v>1793.7890928238305</v>
      </c>
      <c r="P25" s="212">
        <v>27084.600000000002</v>
      </c>
      <c r="Q25" s="212">
        <v>1728</v>
      </c>
      <c r="R25" s="212">
        <v>1944</v>
      </c>
      <c r="S25" s="212">
        <v>1824.5304858463778</v>
      </c>
      <c r="T25" s="212">
        <v>27264.7</v>
      </c>
      <c r="U25" s="212">
        <v>1458</v>
      </c>
      <c r="V25" s="212">
        <v>1728</v>
      </c>
      <c r="W25" s="212">
        <v>1591.0118634930488</v>
      </c>
      <c r="X25" s="213">
        <v>18383.3</v>
      </c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</row>
    <row r="26" spans="2:51" x14ac:dyDescent="0.15">
      <c r="B26" s="197"/>
      <c r="C26" s="188"/>
      <c r="D26" s="218"/>
      <c r="E26" s="214"/>
      <c r="F26" s="210"/>
      <c r="G26" s="183"/>
      <c r="H26" s="210"/>
      <c r="I26" s="214"/>
      <c r="J26" s="210"/>
      <c r="K26" s="183"/>
      <c r="L26" s="210"/>
      <c r="M26" s="214"/>
      <c r="N26" s="210"/>
      <c r="O26" s="183"/>
      <c r="P26" s="210"/>
      <c r="Q26" s="214"/>
      <c r="R26" s="210"/>
      <c r="S26" s="183"/>
      <c r="T26" s="210"/>
      <c r="U26" s="214"/>
      <c r="V26" s="210"/>
      <c r="W26" s="183"/>
      <c r="X26" s="210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</row>
    <row r="27" spans="2:51" x14ac:dyDescent="0.15">
      <c r="B27" s="197"/>
      <c r="C27" s="188"/>
      <c r="D27" s="218"/>
      <c r="E27" s="214"/>
      <c r="F27" s="210"/>
      <c r="G27" s="183"/>
      <c r="H27" s="210"/>
      <c r="I27" s="214"/>
      <c r="J27" s="210"/>
      <c r="K27" s="183"/>
      <c r="L27" s="210"/>
      <c r="M27" s="214"/>
      <c r="N27" s="210"/>
      <c r="O27" s="183"/>
      <c r="P27" s="210"/>
      <c r="Q27" s="214"/>
      <c r="R27" s="210"/>
      <c r="S27" s="183"/>
      <c r="T27" s="210"/>
      <c r="U27" s="214"/>
      <c r="V27" s="210"/>
      <c r="W27" s="183"/>
      <c r="X27" s="210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</row>
    <row r="28" spans="2:51" x14ac:dyDescent="0.15">
      <c r="B28" s="194" t="s">
        <v>129</v>
      </c>
      <c r="C28" s="188"/>
      <c r="D28" s="218"/>
      <c r="E28" s="214"/>
      <c r="F28" s="210"/>
      <c r="G28" s="183"/>
      <c r="H28" s="210"/>
      <c r="I28" s="214"/>
      <c r="J28" s="210"/>
      <c r="K28" s="183"/>
      <c r="L28" s="210"/>
      <c r="M28" s="214"/>
      <c r="N28" s="210"/>
      <c r="O28" s="183"/>
      <c r="P28" s="210"/>
      <c r="Q28" s="214"/>
      <c r="R28" s="210"/>
      <c r="S28" s="183"/>
      <c r="T28" s="210"/>
      <c r="U28" s="214"/>
      <c r="V28" s="210"/>
      <c r="W28" s="183"/>
      <c r="X28" s="210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</row>
    <row r="29" spans="2:51" x14ac:dyDescent="0.15">
      <c r="B29" s="219">
        <v>41820</v>
      </c>
      <c r="C29" s="220"/>
      <c r="D29" s="221">
        <v>41824</v>
      </c>
      <c r="E29" s="222">
        <v>1188</v>
      </c>
      <c r="F29" s="222">
        <v>1404</v>
      </c>
      <c r="G29" s="222">
        <v>1299.8380557202133</v>
      </c>
      <c r="H29" s="210">
        <v>14766.2</v>
      </c>
      <c r="I29" s="222">
        <v>1620</v>
      </c>
      <c r="J29" s="222">
        <v>1836</v>
      </c>
      <c r="K29" s="222">
        <v>1733.2469833867667</v>
      </c>
      <c r="L29" s="210">
        <v>6575.3</v>
      </c>
      <c r="M29" s="222">
        <v>1674</v>
      </c>
      <c r="N29" s="222">
        <v>1944</v>
      </c>
      <c r="O29" s="222">
        <v>1799.0853808923953</v>
      </c>
      <c r="P29" s="210">
        <v>6357.2</v>
      </c>
      <c r="Q29" s="222">
        <v>1728</v>
      </c>
      <c r="R29" s="222">
        <v>1944</v>
      </c>
      <c r="S29" s="222">
        <v>1835.6894242290466</v>
      </c>
      <c r="T29" s="210">
        <v>6568.9</v>
      </c>
      <c r="U29" s="222">
        <v>1458</v>
      </c>
      <c r="V29" s="222">
        <v>1728</v>
      </c>
      <c r="W29" s="222">
        <v>1589.0764384712309</v>
      </c>
      <c r="X29" s="210">
        <v>4342.7</v>
      </c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</row>
    <row r="30" spans="2:51" x14ac:dyDescent="0.15">
      <c r="B30" s="219" t="s">
        <v>130</v>
      </c>
      <c r="C30" s="220"/>
      <c r="D30" s="221"/>
      <c r="E30" s="214"/>
      <c r="F30" s="210"/>
      <c r="G30" s="183"/>
      <c r="H30" s="210"/>
      <c r="I30" s="214"/>
      <c r="J30" s="210"/>
      <c r="K30" s="183"/>
      <c r="L30" s="210"/>
      <c r="M30" s="214"/>
      <c r="N30" s="210"/>
      <c r="O30" s="183"/>
      <c r="P30" s="210"/>
      <c r="Q30" s="214"/>
      <c r="R30" s="210"/>
      <c r="S30" s="183"/>
      <c r="T30" s="210"/>
      <c r="U30" s="214"/>
      <c r="V30" s="210"/>
      <c r="W30" s="183"/>
      <c r="X30" s="210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</row>
    <row r="31" spans="2:51" x14ac:dyDescent="0.15">
      <c r="B31" s="219">
        <v>41827</v>
      </c>
      <c r="C31" s="220"/>
      <c r="D31" s="221">
        <v>41831</v>
      </c>
      <c r="E31" s="222">
        <v>1188</v>
      </c>
      <c r="F31" s="222">
        <v>1404</v>
      </c>
      <c r="G31" s="222">
        <v>1298.4554255674736</v>
      </c>
      <c r="H31" s="210">
        <v>13289.9</v>
      </c>
      <c r="I31" s="222">
        <v>1620</v>
      </c>
      <c r="J31" s="222">
        <v>1836</v>
      </c>
      <c r="K31" s="222">
        <v>1727.9522161989798</v>
      </c>
      <c r="L31" s="210">
        <v>4370.3999999999996</v>
      </c>
      <c r="M31" s="222">
        <v>1674</v>
      </c>
      <c r="N31" s="222">
        <v>1944</v>
      </c>
      <c r="O31" s="222">
        <v>1786.9626632334005</v>
      </c>
      <c r="P31" s="210">
        <v>4629.5</v>
      </c>
      <c r="Q31" s="222">
        <v>1728</v>
      </c>
      <c r="R31" s="222">
        <v>1944</v>
      </c>
      <c r="S31" s="222">
        <v>1822.3321380338095</v>
      </c>
      <c r="T31" s="210">
        <v>4666.3</v>
      </c>
      <c r="U31" s="222">
        <v>1512</v>
      </c>
      <c r="V31" s="222">
        <v>1728</v>
      </c>
      <c r="W31" s="222">
        <v>1616.7771468304554</v>
      </c>
      <c r="X31" s="210">
        <v>3888.2</v>
      </c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</row>
    <row r="32" spans="2:51" x14ac:dyDescent="0.15">
      <c r="B32" s="219" t="s">
        <v>131</v>
      </c>
      <c r="C32" s="220"/>
      <c r="D32" s="221"/>
      <c r="E32" s="214"/>
      <c r="F32" s="210"/>
      <c r="G32" s="183"/>
      <c r="H32" s="210"/>
      <c r="I32" s="214"/>
      <c r="J32" s="210"/>
      <c r="K32" s="183"/>
      <c r="L32" s="210"/>
      <c r="M32" s="214"/>
      <c r="N32" s="210"/>
      <c r="O32" s="183"/>
      <c r="P32" s="210"/>
      <c r="Q32" s="214"/>
      <c r="R32" s="210"/>
      <c r="S32" s="183"/>
      <c r="T32" s="210"/>
      <c r="U32" s="214"/>
      <c r="V32" s="210"/>
      <c r="W32" s="183"/>
      <c r="X32" s="210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</row>
    <row r="33" spans="2:51" x14ac:dyDescent="0.15">
      <c r="B33" s="219">
        <v>41834</v>
      </c>
      <c r="C33" s="220"/>
      <c r="D33" s="221">
        <v>41838</v>
      </c>
      <c r="E33" s="265">
        <v>1188</v>
      </c>
      <c r="F33" s="264">
        <v>1472.6879999999999</v>
      </c>
      <c r="G33" s="188">
        <v>1295.3868200525612</v>
      </c>
      <c r="H33" s="264">
        <v>10526.2</v>
      </c>
      <c r="I33" s="265">
        <v>1620</v>
      </c>
      <c r="J33" s="264">
        <v>1836</v>
      </c>
      <c r="K33" s="188">
        <v>1727.4525104022189</v>
      </c>
      <c r="L33" s="264">
        <v>3099.8</v>
      </c>
      <c r="M33" s="265">
        <v>1674</v>
      </c>
      <c r="N33" s="264">
        <v>1944</v>
      </c>
      <c r="O33" s="188">
        <v>1779.4823387218612</v>
      </c>
      <c r="P33" s="264">
        <v>3665.4</v>
      </c>
      <c r="Q33" s="265">
        <v>1728</v>
      </c>
      <c r="R33" s="264">
        <v>1944</v>
      </c>
      <c r="S33" s="188">
        <v>1805.7981136332862</v>
      </c>
      <c r="T33" s="264">
        <v>3550</v>
      </c>
      <c r="U33" s="265">
        <v>1469.7720000000002</v>
      </c>
      <c r="V33" s="264">
        <v>1728</v>
      </c>
      <c r="W33" s="188">
        <v>1589.4842960555477</v>
      </c>
      <c r="X33" s="264">
        <v>1955</v>
      </c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</row>
    <row r="34" spans="2:51" x14ac:dyDescent="0.15">
      <c r="B34" s="219" t="s">
        <v>132</v>
      </c>
      <c r="C34" s="220"/>
      <c r="D34" s="221"/>
      <c r="E34" s="214"/>
      <c r="F34" s="210"/>
      <c r="G34" s="183"/>
      <c r="H34" s="210"/>
      <c r="I34" s="214"/>
      <c r="J34" s="210"/>
      <c r="K34" s="183"/>
      <c r="L34" s="210"/>
      <c r="M34" s="214"/>
      <c r="N34" s="210"/>
      <c r="O34" s="183"/>
      <c r="P34" s="210"/>
      <c r="Q34" s="214"/>
      <c r="R34" s="210"/>
      <c r="S34" s="183"/>
      <c r="T34" s="210"/>
      <c r="U34" s="214"/>
      <c r="V34" s="210"/>
      <c r="W34" s="183"/>
      <c r="X34" s="210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</row>
    <row r="35" spans="2:51" ht="12" customHeight="1" x14ac:dyDescent="0.15">
      <c r="B35" s="219">
        <v>41842</v>
      </c>
      <c r="C35" s="220"/>
      <c r="D35" s="221">
        <v>41845</v>
      </c>
      <c r="E35" s="214">
        <v>1188</v>
      </c>
      <c r="F35" s="210">
        <v>1438.56</v>
      </c>
      <c r="G35" s="183">
        <v>1298.2178504737533</v>
      </c>
      <c r="H35" s="210">
        <v>15933.1</v>
      </c>
      <c r="I35" s="214">
        <v>1620</v>
      </c>
      <c r="J35" s="210">
        <v>1836</v>
      </c>
      <c r="K35" s="183">
        <v>1729.6910572099234</v>
      </c>
      <c r="L35" s="210">
        <v>4713.7</v>
      </c>
      <c r="M35" s="214">
        <v>1674</v>
      </c>
      <c r="N35" s="210">
        <v>1944</v>
      </c>
      <c r="O35" s="183">
        <v>1769.5569592937711</v>
      </c>
      <c r="P35" s="210">
        <v>6710.9</v>
      </c>
      <c r="Q35" s="214">
        <v>1728</v>
      </c>
      <c r="R35" s="210">
        <v>1944</v>
      </c>
      <c r="S35" s="183">
        <v>1793.414440993788</v>
      </c>
      <c r="T35" s="210">
        <v>6560.6</v>
      </c>
      <c r="U35" s="214">
        <v>1458</v>
      </c>
      <c r="V35" s="210">
        <v>1728</v>
      </c>
      <c r="W35" s="183">
        <v>1569.5512209260198</v>
      </c>
      <c r="X35" s="210">
        <v>4540</v>
      </c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</row>
    <row r="36" spans="2:51" ht="12" customHeight="1" x14ac:dyDescent="0.15">
      <c r="B36" s="219" t="s">
        <v>133</v>
      </c>
      <c r="C36" s="220"/>
      <c r="D36" s="221"/>
      <c r="E36" s="214"/>
      <c r="F36" s="210"/>
      <c r="G36" s="183"/>
      <c r="H36" s="210"/>
      <c r="I36" s="214"/>
      <c r="J36" s="210"/>
      <c r="K36" s="183"/>
      <c r="L36" s="210"/>
      <c r="M36" s="214"/>
      <c r="N36" s="210"/>
      <c r="O36" s="183"/>
      <c r="P36" s="210"/>
      <c r="Q36" s="214"/>
      <c r="R36" s="210"/>
      <c r="S36" s="183"/>
      <c r="T36" s="210"/>
      <c r="U36" s="214"/>
      <c r="V36" s="210"/>
      <c r="W36" s="183"/>
      <c r="X36" s="210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</row>
    <row r="37" spans="2:51" ht="12" customHeight="1" x14ac:dyDescent="0.15">
      <c r="B37" s="231">
        <v>41848</v>
      </c>
      <c r="C37" s="232"/>
      <c r="D37" s="233">
        <v>41852</v>
      </c>
      <c r="E37" s="248">
        <v>1188</v>
      </c>
      <c r="F37" s="248">
        <v>1404</v>
      </c>
      <c r="G37" s="248">
        <v>1291.5912268115203</v>
      </c>
      <c r="H37" s="212">
        <v>14412.8</v>
      </c>
      <c r="I37" s="248">
        <v>1620</v>
      </c>
      <c r="J37" s="248">
        <v>1836</v>
      </c>
      <c r="K37" s="248">
        <v>1728.6420627584532</v>
      </c>
      <c r="L37" s="212">
        <v>6208.1</v>
      </c>
      <c r="M37" s="248">
        <v>1728</v>
      </c>
      <c r="N37" s="248">
        <v>1944</v>
      </c>
      <c r="O37" s="248">
        <v>1805.6158448472561</v>
      </c>
      <c r="P37" s="212">
        <v>5721.6</v>
      </c>
      <c r="Q37" s="248">
        <v>1760.4</v>
      </c>
      <c r="R37" s="248">
        <v>1944</v>
      </c>
      <c r="S37" s="248">
        <v>1858.0440387722138</v>
      </c>
      <c r="T37" s="212">
        <v>5918.9</v>
      </c>
      <c r="U37" s="248">
        <v>1458</v>
      </c>
      <c r="V37" s="248">
        <v>1728</v>
      </c>
      <c r="W37" s="248">
        <v>1600.3482646922723</v>
      </c>
      <c r="X37" s="212">
        <v>3657.4</v>
      </c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</row>
    <row r="38" spans="2:51" ht="6" customHeight="1" x14ac:dyDescent="0.15">
      <c r="B38" s="195"/>
      <c r="C38" s="188"/>
      <c r="D38" s="188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86" customWidth="1"/>
    <col min="2" max="2" width="6.125" style="186" customWidth="1"/>
    <col min="3" max="3" width="3.125" style="186" customWidth="1"/>
    <col min="4" max="4" width="5.62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6384" width="7.5" style="186"/>
  </cols>
  <sheetData>
    <row r="1" spans="2:26" x14ac:dyDescent="0.15"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2:26" x14ac:dyDescent="0.15"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2:26" x14ac:dyDescent="0.15">
      <c r="B3" s="137" t="s">
        <v>167</v>
      </c>
      <c r="N3" s="183"/>
      <c r="O3" s="136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2:26" x14ac:dyDescent="0.15">
      <c r="L4" s="187" t="s">
        <v>90</v>
      </c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8"/>
      <c r="Z4" s="183"/>
    </row>
    <row r="5" spans="2:26" ht="6" customHeight="1" x14ac:dyDescent="0.15">
      <c r="B5" s="189"/>
      <c r="C5" s="189"/>
      <c r="D5" s="189"/>
      <c r="E5" s="189"/>
      <c r="F5" s="189"/>
      <c r="G5" s="189"/>
      <c r="H5" s="189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2:26" x14ac:dyDescent="0.15">
      <c r="B6" s="190"/>
      <c r="C6" s="191" t="s">
        <v>91</v>
      </c>
      <c r="D6" s="192"/>
      <c r="E6" s="239" t="s">
        <v>145</v>
      </c>
      <c r="F6" s="240"/>
      <c r="G6" s="240"/>
      <c r="H6" s="241"/>
      <c r="I6" s="215" t="s">
        <v>147</v>
      </c>
      <c r="J6" s="216"/>
      <c r="K6" s="216"/>
      <c r="L6" s="217"/>
      <c r="N6" s="183"/>
      <c r="O6" s="183"/>
      <c r="P6" s="193"/>
      <c r="Q6" s="193"/>
      <c r="R6" s="147"/>
      <c r="S6" s="147"/>
      <c r="T6" s="147"/>
      <c r="U6" s="147"/>
      <c r="V6" s="195"/>
      <c r="W6" s="195"/>
      <c r="X6" s="195"/>
      <c r="Y6" s="195"/>
      <c r="Z6" s="183"/>
    </row>
    <row r="7" spans="2:26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N7" s="183"/>
      <c r="O7" s="195"/>
      <c r="P7" s="195"/>
      <c r="Q7" s="195"/>
      <c r="R7" s="193"/>
      <c r="S7" s="193"/>
      <c r="T7" s="193"/>
      <c r="U7" s="193"/>
      <c r="V7" s="193"/>
      <c r="W7" s="193"/>
      <c r="X7" s="193"/>
      <c r="Y7" s="193"/>
      <c r="Z7" s="183"/>
    </row>
    <row r="8" spans="2:26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N8" s="183"/>
      <c r="O8" s="183"/>
      <c r="P8" s="183"/>
      <c r="Q8" s="183"/>
      <c r="R8" s="193"/>
      <c r="S8" s="193"/>
      <c r="T8" s="193"/>
      <c r="U8" s="193"/>
      <c r="V8" s="193"/>
      <c r="W8" s="193"/>
      <c r="X8" s="193"/>
      <c r="Y8" s="193"/>
      <c r="Z8" s="183"/>
    </row>
    <row r="9" spans="2:26" ht="14.1" customHeight="1" x14ac:dyDescent="0.15">
      <c r="B9" s="190" t="s">
        <v>161</v>
      </c>
      <c r="C9" s="200">
        <v>22</v>
      </c>
      <c r="D9" s="209" t="s">
        <v>162</v>
      </c>
      <c r="E9" s="207">
        <v>735</v>
      </c>
      <c r="F9" s="207">
        <v>1365</v>
      </c>
      <c r="G9" s="207">
        <v>950</v>
      </c>
      <c r="H9" s="207">
        <v>232425</v>
      </c>
      <c r="I9" s="207">
        <v>1470</v>
      </c>
      <c r="J9" s="207">
        <v>2468</v>
      </c>
      <c r="K9" s="207">
        <v>1940</v>
      </c>
      <c r="L9" s="209">
        <v>2583495</v>
      </c>
      <c r="M9" s="214"/>
      <c r="N9" s="183"/>
      <c r="O9" s="183"/>
      <c r="P9" s="19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2:26" ht="14.1" customHeight="1" x14ac:dyDescent="0.15">
      <c r="B10" s="214"/>
      <c r="C10" s="193">
        <v>23</v>
      </c>
      <c r="D10" s="211"/>
      <c r="E10" s="253">
        <v>735</v>
      </c>
      <c r="F10" s="253">
        <v>1260</v>
      </c>
      <c r="G10" s="253">
        <v>961.47141355473218</v>
      </c>
      <c r="H10" s="253">
        <v>134423.40000000005</v>
      </c>
      <c r="I10" s="253">
        <v>1669.5</v>
      </c>
      <c r="J10" s="253">
        <v>2625</v>
      </c>
      <c r="K10" s="253">
        <v>2105.3394160857742</v>
      </c>
      <c r="L10" s="274">
        <v>1621098.9999999995</v>
      </c>
      <c r="M10" s="214"/>
      <c r="N10" s="183"/>
      <c r="O10" s="183"/>
      <c r="P10" s="19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2:26" ht="14.1" customHeight="1" x14ac:dyDescent="0.15">
      <c r="B11" s="214"/>
      <c r="C11" s="193">
        <v>24</v>
      </c>
      <c r="D11" s="211"/>
      <c r="E11" s="163">
        <v>735</v>
      </c>
      <c r="F11" s="163">
        <v>1155</v>
      </c>
      <c r="G11" s="164">
        <v>862.83637426328505</v>
      </c>
      <c r="H11" s="163">
        <v>168360.30000000002</v>
      </c>
      <c r="I11" s="163">
        <v>1677.9</v>
      </c>
      <c r="J11" s="164">
        <v>2205</v>
      </c>
      <c r="K11" s="163">
        <v>1833.9478749568257</v>
      </c>
      <c r="L11" s="164">
        <v>1847174.3000000003</v>
      </c>
      <c r="M11" s="214"/>
      <c r="N11" s="183"/>
      <c r="O11" s="183"/>
      <c r="P11" s="19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2:26" ht="14.1" customHeight="1" x14ac:dyDescent="0.15">
      <c r="B12" s="202"/>
      <c r="C12" s="205">
        <v>25</v>
      </c>
      <c r="D12" s="213"/>
      <c r="E12" s="212">
        <v>840</v>
      </c>
      <c r="F12" s="212">
        <v>1155</v>
      </c>
      <c r="G12" s="212">
        <v>961.46006694387722</v>
      </c>
      <c r="H12" s="212">
        <v>217909.6</v>
      </c>
      <c r="I12" s="212">
        <v>1776.6000000000001</v>
      </c>
      <c r="J12" s="212">
        <v>2315.25</v>
      </c>
      <c r="K12" s="212">
        <v>2018.4053817339959</v>
      </c>
      <c r="L12" s="212">
        <v>1888156.1999999997</v>
      </c>
      <c r="M12" s="183"/>
      <c r="N12" s="183"/>
      <c r="O12" s="183"/>
      <c r="P12" s="193"/>
      <c r="Q12" s="183"/>
      <c r="R12" s="184"/>
      <c r="S12" s="184"/>
      <c r="T12" s="184"/>
      <c r="U12" s="184"/>
      <c r="V12" s="184"/>
      <c r="W12" s="184"/>
      <c r="X12" s="184"/>
      <c r="Y12" s="184"/>
      <c r="Z12" s="183"/>
    </row>
    <row r="13" spans="2:26" ht="14.1" customHeight="1" x14ac:dyDescent="0.15">
      <c r="B13" s="160"/>
      <c r="C13" s="145">
        <v>7</v>
      </c>
      <c r="D13" s="161"/>
      <c r="E13" s="210">
        <v>840</v>
      </c>
      <c r="F13" s="210">
        <v>1050</v>
      </c>
      <c r="G13" s="210">
        <v>943.58218801203202</v>
      </c>
      <c r="H13" s="210">
        <v>18343.5</v>
      </c>
      <c r="I13" s="210">
        <v>1873.2</v>
      </c>
      <c r="J13" s="210">
        <v>2121</v>
      </c>
      <c r="K13" s="210">
        <v>2010.740281683142</v>
      </c>
      <c r="L13" s="211">
        <v>177046.1</v>
      </c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2:26" ht="14.1" customHeight="1" x14ac:dyDescent="0.15">
      <c r="B14" s="160"/>
      <c r="C14" s="145">
        <v>8</v>
      </c>
      <c r="D14" s="161"/>
      <c r="E14" s="210">
        <v>840</v>
      </c>
      <c r="F14" s="210">
        <v>1050</v>
      </c>
      <c r="G14" s="210">
        <v>935.49302267407597</v>
      </c>
      <c r="H14" s="210">
        <v>13124.4</v>
      </c>
      <c r="I14" s="210">
        <v>1901.5500000000002</v>
      </c>
      <c r="J14" s="210">
        <v>2158.8000000000002</v>
      </c>
      <c r="K14" s="210">
        <v>2014.9696729843433</v>
      </c>
      <c r="L14" s="211">
        <v>146230.5</v>
      </c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2:26" ht="14.1" customHeight="1" x14ac:dyDescent="0.15">
      <c r="B15" s="160"/>
      <c r="C15" s="145">
        <v>9</v>
      </c>
      <c r="D15" s="161"/>
      <c r="E15" s="210">
        <v>840</v>
      </c>
      <c r="F15" s="210">
        <v>1050</v>
      </c>
      <c r="G15" s="210">
        <v>944.39756556509428</v>
      </c>
      <c r="H15" s="210">
        <v>21630.1</v>
      </c>
      <c r="I15" s="210">
        <v>1858.5</v>
      </c>
      <c r="J15" s="210">
        <v>2205</v>
      </c>
      <c r="K15" s="210">
        <v>2008.9067106970165</v>
      </c>
      <c r="L15" s="211">
        <v>174900.3</v>
      </c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2:26" ht="14.1" customHeight="1" x14ac:dyDescent="0.15">
      <c r="B16" s="160"/>
      <c r="C16" s="145">
        <v>10</v>
      </c>
      <c r="D16" s="161"/>
      <c r="E16" s="210">
        <v>892.5</v>
      </c>
      <c r="F16" s="210">
        <v>1102.5</v>
      </c>
      <c r="G16" s="210">
        <v>991.53205631590731</v>
      </c>
      <c r="H16" s="210">
        <v>17819.5</v>
      </c>
      <c r="I16" s="210">
        <v>1942.5</v>
      </c>
      <c r="J16" s="210">
        <v>2175.4950000000003</v>
      </c>
      <c r="K16" s="210">
        <v>2060.2233195285121</v>
      </c>
      <c r="L16" s="211">
        <v>138788.20000000001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2:26" ht="14.1" customHeight="1" x14ac:dyDescent="0.15">
      <c r="B17" s="160"/>
      <c r="C17" s="145">
        <v>11</v>
      </c>
      <c r="D17" s="161"/>
      <c r="E17" s="210">
        <v>945</v>
      </c>
      <c r="F17" s="210">
        <v>1102.5</v>
      </c>
      <c r="G17" s="210">
        <v>1012.465180021657</v>
      </c>
      <c r="H17" s="210">
        <v>18972.900000000001</v>
      </c>
      <c r="I17" s="210">
        <v>1982.4</v>
      </c>
      <c r="J17" s="210">
        <v>2310</v>
      </c>
      <c r="K17" s="210">
        <v>2188.5702323172782</v>
      </c>
      <c r="L17" s="211">
        <v>139209.90000000002</v>
      </c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2:26" ht="14.1" customHeight="1" x14ac:dyDescent="0.15">
      <c r="B18" s="160"/>
      <c r="C18" s="145">
        <v>12</v>
      </c>
      <c r="D18" s="161"/>
      <c r="E18" s="210">
        <v>945</v>
      </c>
      <c r="F18" s="210">
        <v>1155</v>
      </c>
      <c r="G18" s="210">
        <v>1018.063562626735</v>
      </c>
      <c r="H18" s="210">
        <v>22479.799999999996</v>
      </c>
      <c r="I18" s="210">
        <v>2073.75</v>
      </c>
      <c r="J18" s="210">
        <v>2315.25</v>
      </c>
      <c r="K18" s="210">
        <v>2216.9756890678227</v>
      </c>
      <c r="L18" s="211">
        <v>175813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2:26" ht="14.1" customHeight="1" x14ac:dyDescent="0.15">
      <c r="B19" s="160" t="s">
        <v>157</v>
      </c>
      <c r="C19" s="145">
        <v>1</v>
      </c>
      <c r="D19" s="161"/>
      <c r="E19" s="210">
        <v>945</v>
      </c>
      <c r="F19" s="210">
        <v>1155</v>
      </c>
      <c r="G19" s="210">
        <v>1032.687218532318</v>
      </c>
      <c r="H19" s="210">
        <v>18995.899999999998</v>
      </c>
      <c r="I19" s="210">
        <v>2064.3000000000002</v>
      </c>
      <c r="J19" s="210">
        <v>2257.5</v>
      </c>
      <c r="K19" s="210">
        <v>2148.9512902769261</v>
      </c>
      <c r="L19" s="211">
        <v>168741.2</v>
      </c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2:26" ht="14.1" customHeight="1" x14ac:dyDescent="0.15">
      <c r="B20" s="160"/>
      <c r="C20" s="145">
        <v>2</v>
      </c>
      <c r="D20" s="161"/>
      <c r="E20" s="210">
        <v>945</v>
      </c>
      <c r="F20" s="210">
        <v>1155</v>
      </c>
      <c r="G20" s="210">
        <v>1028.0107999477157</v>
      </c>
      <c r="H20" s="210">
        <v>20772.2</v>
      </c>
      <c r="I20" s="210">
        <v>1858.5</v>
      </c>
      <c r="J20" s="210">
        <v>2257.5</v>
      </c>
      <c r="K20" s="210">
        <v>2084.3168059262052</v>
      </c>
      <c r="L20" s="211">
        <v>141852.5</v>
      </c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2:26" ht="14.1" customHeight="1" x14ac:dyDescent="0.15">
      <c r="B21" s="160"/>
      <c r="C21" s="145">
        <v>3</v>
      </c>
      <c r="D21" s="161"/>
      <c r="E21" s="210">
        <v>945</v>
      </c>
      <c r="F21" s="210">
        <v>1155</v>
      </c>
      <c r="G21" s="210">
        <v>1032.0584300761129</v>
      </c>
      <c r="H21" s="210">
        <v>16324</v>
      </c>
      <c r="I21" s="210">
        <v>1680</v>
      </c>
      <c r="J21" s="210">
        <v>2174.0250000000001</v>
      </c>
      <c r="K21" s="210">
        <v>2001.1848166998459</v>
      </c>
      <c r="L21" s="211">
        <v>144489.20000000001</v>
      </c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2:26" ht="14.1" customHeight="1" x14ac:dyDescent="0.15">
      <c r="B22" s="160"/>
      <c r="C22" s="145">
        <v>4</v>
      </c>
      <c r="D22" s="161"/>
      <c r="E22" s="210">
        <v>972</v>
      </c>
      <c r="F22" s="210">
        <v>1188</v>
      </c>
      <c r="G22" s="210">
        <v>1045.326748166259</v>
      </c>
      <c r="H22" s="210">
        <v>15510.3</v>
      </c>
      <c r="I22" s="210">
        <v>1890</v>
      </c>
      <c r="J22" s="210">
        <v>2161.08</v>
      </c>
      <c r="K22" s="210">
        <v>2025.3648455301782</v>
      </c>
      <c r="L22" s="211">
        <v>126272.29999999999</v>
      </c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2:26" ht="14.1" customHeight="1" x14ac:dyDescent="0.15">
      <c r="B23" s="160"/>
      <c r="C23" s="145">
        <v>5</v>
      </c>
      <c r="D23" s="161"/>
      <c r="E23" s="210">
        <v>972</v>
      </c>
      <c r="F23" s="210">
        <v>1134</v>
      </c>
      <c r="G23" s="210">
        <v>1039.2520136577282</v>
      </c>
      <c r="H23" s="210">
        <v>11360.199999999999</v>
      </c>
      <c r="I23" s="210">
        <v>1915.92</v>
      </c>
      <c r="J23" s="210">
        <v>2236.6799999999998</v>
      </c>
      <c r="K23" s="210">
        <v>2040.9880866988926</v>
      </c>
      <c r="L23" s="211">
        <v>118979.79999999999</v>
      </c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2:26" ht="14.1" customHeight="1" x14ac:dyDescent="0.15">
      <c r="B24" s="160"/>
      <c r="C24" s="145">
        <v>6</v>
      </c>
      <c r="D24" s="161"/>
      <c r="E24" s="210">
        <v>972</v>
      </c>
      <c r="F24" s="211">
        <v>1134</v>
      </c>
      <c r="G24" s="210">
        <v>1030.1679449880987</v>
      </c>
      <c r="H24" s="210">
        <v>16784.599999999999</v>
      </c>
      <c r="I24" s="210">
        <v>1854.36</v>
      </c>
      <c r="J24" s="210">
        <v>2214</v>
      </c>
      <c r="K24" s="210">
        <v>2056.1031831814425</v>
      </c>
      <c r="L24" s="211">
        <v>129355.60000000002</v>
      </c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2:26" ht="14.1" customHeight="1" x14ac:dyDescent="0.15">
      <c r="B25" s="151"/>
      <c r="C25" s="155">
        <v>7</v>
      </c>
      <c r="D25" s="167"/>
      <c r="E25" s="212">
        <v>972</v>
      </c>
      <c r="F25" s="212">
        <v>1140.48</v>
      </c>
      <c r="G25" s="212">
        <v>1037.0184806908346</v>
      </c>
      <c r="H25" s="212">
        <v>18589.900000000001</v>
      </c>
      <c r="I25" s="212">
        <v>1842.48</v>
      </c>
      <c r="J25" s="212">
        <v>2165.4</v>
      </c>
      <c r="K25" s="212">
        <v>2004.9292105747406</v>
      </c>
      <c r="L25" s="213">
        <v>161473.1</v>
      </c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2:26" x14ac:dyDescent="0.15">
      <c r="B26" s="197"/>
      <c r="C26" s="188"/>
      <c r="D26" s="218"/>
      <c r="E26" s="214"/>
      <c r="F26" s="210"/>
      <c r="G26" s="183"/>
      <c r="H26" s="210"/>
      <c r="I26" s="214"/>
      <c r="J26" s="210"/>
      <c r="K26" s="183"/>
      <c r="L26" s="210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2:26" x14ac:dyDescent="0.15">
      <c r="B27" s="197"/>
      <c r="C27" s="188"/>
      <c r="D27" s="218"/>
      <c r="E27" s="214"/>
      <c r="F27" s="210"/>
      <c r="G27" s="183"/>
      <c r="H27" s="210"/>
      <c r="I27" s="214"/>
      <c r="J27" s="210"/>
      <c r="K27" s="183"/>
      <c r="L27" s="210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spans="2:26" x14ac:dyDescent="0.15">
      <c r="B28" s="194" t="s">
        <v>129</v>
      </c>
      <c r="C28" s="188"/>
      <c r="D28" s="218"/>
      <c r="E28" s="214"/>
      <c r="F28" s="210"/>
      <c r="G28" s="183"/>
      <c r="H28" s="210"/>
      <c r="I28" s="214"/>
      <c r="J28" s="210"/>
      <c r="K28" s="183"/>
      <c r="L28" s="210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spans="2:26" x14ac:dyDescent="0.15">
      <c r="B29" s="219">
        <v>41820</v>
      </c>
      <c r="C29" s="220"/>
      <c r="D29" s="221">
        <v>41824</v>
      </c>
      <c r="E29" s="222">
        <v>972</v>
      </c>
      <c r="F29" s="222">
        <v>1134</v>
      </c>
      <c r="G29" s="222">
        <v>1028.8642162518545</v>
      </c>
      <c r="H29" s="210">
        <v>4787.1000000000004</v>
      </c>
      <c r="I29" s="222">
        <v>1854.36</v>
      </c>
      <c r="J29" s="222">
        <v>2160</v>
      </c>
      <c r="K29" s="222">
        <v>2023.5140437588539</v>
      </c>
      <c r="L29" s="210">
        <v>27406.2</v>
      </c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spans="2:26" x14ac:dyDescent="0.15">
      <c r="B30" s="219" t="s">
        <v>130</v>
      </c>
      <c r="C30" s="220"/>
      <c r="D30" s="221"/>
      <c r="E30" s="214"/>
      <c r="F30" s="210"/>
      <c r="G30" s="183"/>
      <c r="H30" s="210"/>
      <c r="I30" s="214"/>
      <c r="J30" s="210"/>
      <c r="K30" s="183"/>
      <c r="L30" s="210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2:26" x14ac:dyDescent="0.15">
      <c r="B31" s="219">
        <v>41827</v>
      </c>
      <c r="C31" s="220"/>
      <c r="D31" s="221">
        <v>41831</v>
      </c>
      <c r="E31" s="222">
        <v>972</v>
      </c>
      <c r="F31" s="222">
        <v>1140.48</v>
      </c>
      <c r="G31" s="222">
        <v>1058.6503630879231</v>
      </c>
      <c r="H31" s="210">
        <v>3634.3</v>
      </c>
      <c r="I31" s="222">
        <v>1879.2</v>
      </c>
      <c r="J31" s="222">
        <v>2153.52</v>
      </c>
      <c r="K31" s="222">
        <v>1990.0432252701582</v>
      </c>
      <c r="L31" s="210">
        <v>40618.800000000003</v>
      </c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2:26" x14ac:dyDescent="0.15">
      <c r="B32" s="219" t="s">
        <v>131</v>
      </c>
      <c r="C32" s="220"/>
      <c r="D32" s="221"/>
      <c r="E32" s="214"/>
      <c r="F32" s="210"/>
      <c r="G32" s="183"/>
      <c r="H32" s="210"/>
      <c r="I32" s="214"/>
      <c r="J32" s="210"/>
      <c r="K32" s="183"/>
      <c r="L32" s="210"/>
    </row>
    <row r="33" spans="2:12" x14ac:dyDescent="0.15">
      <c r="B33" s="219">
        <v>41834</v>
      </c>
      <c r="C33" s="220"/>
      <c r="D33" s="221">
        <v>41838</v>
      </c>
      <c r="E33" s="265">
        <v>972</v>
      </c>
      <c r="F33" s="264">
        <v>1080</v>
      </c>
      <c r="G33" s="188">
        <v>1049.3067395762134</v>
      </c>
      <c r="H33" s="264">
        <v>2786.5</v>
      </c>
      <c r="I33" s="265">
        <v>1843.56</v>
      </c>
      <c r="J33" s="264">
        <v>2127.6</v>
      </c>
      <c r="K33" s="188">
        <v>1955.1569322892676</v>
      </c>
      <c r="L33" s="264">
        <v>27323</v>
      </c>
    </row>
    <row r="34" spans="2:12" x14ac:dyDescent="0.15">
      <c r="B34" s="219" t="s">
        <v>132</v>
      </c>
      <c r="C34" s="220"/>
      <c r="D34" s="221"/>
      <c r="E34" s="214"/>
      <c r="F34" s="210"/>
      <c r="G34" s="183"/>
      <c r="H34" s="210"/>
      <c r="I34" s="214"/>
      <c r="J34" s="210"/>
      <c r="K34" s="183"/>
      <c r="L34" s="210"/>
    </row>
    <row r="35" spans="2:12" ht="12" customHeight="1" x14ac:dyDescent="0.15">
      <c r="B35" s="219">
        <v>41842</v>
      </c>
      <c r="C35" s="220"/>
      <c r="D35" s="221">
        <v>41845</v>
      </c>
      <c r="E35" s="214">
        <v>972</v>
      </c>
      <c r="F35" s="210">
        <v>1080</v>
      </c>
      <c r="G35" s="183">
        <v>1037.4846734229213</v>
      </c>
      <c r="H35" s="210">
        <v>4122.7</v>
      </c>
      <c r="I35" s="214">
        <v>1842.48</v>
      </c>
      <c r="J35" s="210">
        <v>2118.96</v>
      </c>
      <c r="K35" s="183">
        <v>1952.7816874151526</v>
      </c>
      <c r="L35" s="210">
        <v>35410.199999999997</v>
      </c>
    </row>
    <row r="36" spans="2:12" ht="12" customHeight="1" x14ac:dyDescent="0.15">
      <c r="B36" s="219" t="s">
        <v>133</v>
      </c>
      <c r="C36" s="220"/>
      <c r="D36" s="221"/>
      <c r="E36" s="214"/>
      <c r="F36" s="210"/>
      <c r="G36" s="183"/>
      <c r="H36" s="210"/>
      <c r="I36" s="214"/>
      <c r="J36" s="210"/>
      <c r="K36" s="183"/>
      <c r="L36" s="210"/>
    </row>
    <row r="37" spans="2:12" ht="12" customHeight="1" x14ac:dyDescent="0.15">
      <c r="B37" s="231">
        <v>41848</v>
      </c>
      <c r="C37" s="232"/>
      <c r="D37" s="233">
        <v>41852</v>
      </c>
      <c r="E37" s="248">
        <v>972</v>
      </c>
      <c r="F37" s="248">
        <v>1080</v>
      </c>
      <c r="G37" s="128">
        <v>1022.0609665427511</v>
      </c>
      <c r="H37" s="212">
        <v>3259.3</v>
      </c>
      <c r="I37" s="248">
        <v>1944</v>
      </c>
      <c r="J37" s="248">
        <v>2165.4</v>
      </c>
      <c r="K37" s="128">
        <v>2059.7002072871028</v>
      </c>
      <c r="L37" s="212">
        <v>30714.9</v>
      </c>
    </row>
    <row r="38" spans="2:12" ht="6" customHeight="1" x14ac:dyDescent="0.15">
      <c r="B38" s="195"/>
      <c r="C38" s="188"/>
      <c r="D38" s="188"/>
      <c r="E38" s="183"/>
      <c r="F38" s="183"/>
      <c r="G38" s="183"/>
      <c r="H38" s="183"/>
      <c r="I38" s="183"/>
      <c r="J38" s="183"/>
      <c r="K38" s="183"/>
      <c r="L38" s="183"/>
    </row>
    <row r="39" spans="2:12" ht="12.75" customHeight="1" x14ac:dyDescent="0.15">
      <c r="B39" s="187"/>
      <c r="L39" s="183"/>
    </row>
    <row r="40" spans="2:12" ht="12.75" customHeight="1" x14ac:dyDescent="0.15">
      <c r="B40" s="235"/>
      <c r="L40" s="183"/>
    </row>
    <row r="41" spans="2:12" ht="13.5" x14ac:dyDescent="0.15">
      <c r="B41" s="235"/>
      <c r="E41" s="184"/>
      <c r="F41" s="185"/>
      <c r="G41" s="185"/>
      <c r="L41" s="183"/>
    </row>
    <row r="42" spans="2:12" ht="13.5" x14ac:dyDescent="0.15">
      <c r="B42" s="235"/>
      <c r="E42" s="184"/>
      <c r="F42" s="184"/>
      <c r="G42" s="184"/>
      <c r="L42" s="183"/>
    </row>
    <row r="43" spans="2:12" ht="13.5" x14ac:dyDescent="0.15">
      <c r="E43" s="184"/>
      <c r="F43" s="184"/>
      <c r="G43" s="184"/>
      <c r="L43" s="183"/>
    </row>
    <row r="44" spans="2:12" ht="13.5" x14ac:dyDescent="0.15">
      <c r="E44" s="184"/>
      <c r="F44" s="184"/>
      <c r="G44" s="184"/>
      <c r="L44" s="183"/>
    </row>
    <row r="45" spans="2:12" x14ac:dyDescent="0.15">
      <c r="L45" s="183"/>
    </row>
    <row r="46" spans="2:12" x14ac:dyDescent="0.15">
      <c r="L46" s="183"/>
    </row>
    <row r="47" spans="2:12" x14ac:dyDescent="0.15">
      <c r="L47" s="183"/>
    </row>
    <row r="48" spans="2:12" x14ac:dyDescent="0.15">
      <c r="L48" s="183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2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x14ac:dyDescent="0.15">
      <c r="B3" s="137" t="s">
        <v>167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</row>
    <row r="4" spans="2:52" ht="11.25" customHeight="1" x14ac:dyDescent="0.15">
      <c r="X4" s="139" t="s">
        <v>148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</row>
    <row r="5" spans="2:52" ht="6" customHeight="1" x14ac:dyDescent="0.15">
      <c r="B5" s="152"/>
      <c r="C5" s="152"/>
      <c r="D5" s="152"/>
      <c r="E5" s="152"/>
      <c r="F5" s="136"/>
      <c r="I5" s="152"/>
      <c r="J5" s="136"/>
      <c r="Q5" s="152"/>
      <c r="R5" s="152"/>
      <c r="S5" s="152"/>
      <c r="T5" s="152"/>
      <c r="U5" s="152"/>
      <c r="V5" s="152"/>
      <c r="W5" s="152"/>
      <c r="X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</row>
    <row r="6" spans="2:52" ht="13.5" customHeight="1" x14ac:dyDescent="0.15">
      <c r="B6" s="190"/>
      <c r="C6" s="191" t="s">
        <v>91</v>
      </c>
      <c r="D6" s="192"/>
      <c r="E6" s="786" t="s">
        <v>95</v>
      </c>
      <c r="F6" s="787"/>
      <c r="G6" s="787"/>
      <c r="H6" s="788"/>
      <c r="I6" s="786" t="s">
        <v>108</v>
      </c>
      <c r="J6" s="787"/>
      <c r="K6" s="787"/>
      <c r="L6" s="788"/>
      <c r="M6" s="786" t="s">
        <v>120</v>
      </c>
      <c r="N6" s="787"/>
      <c r="O6" s="787"/>
      <c r="P6" s="788"/>
      <c r="Q6" s="786" t="s">
        <v>149</v>
      </c>
      <c r="R6" s="787"/>
      <c r="S6" s="787"/>
      <c r="T6" s="788"/>
      <c r="U6" s="786" t="s">
        <v>150</v>
      </c>
      <c r="V6" s="787"/>
      <c r="W6" s="787"/>
      <c r="X6" s="788"/>
      <c r="Z6" s="136"/>
      <c r="AA6" s="183"/>
      <c r="AB6" s="193"/>
      <c r="AC6" s="193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2"/>
      <c r="AS6" s="782"/>
      <c r="AT6" s="782"/>
      <c r="AU6" s="782"/>
      <c r="AV6" s="782"/>
      <c r="AW6" s="782"/>
      <c r="AX6" s="136"/>
      <c r="AY6" s="136"/>
      <c r="AZ6" s="136"/>
    </row>
    <row r="7" spans="2:52" x14ac:dyDescent="0.15">
      <c r="B7" s="194" t="s">
        <v>97</v>
      </c>
      <c r="C7" s="195"/>
      <c r="D7" s="196"/>
      <c r="E7" s="173" t="s">
        <v>98</v>
      </c>
      <c r="F7" s="150" t="s">
        <v>99</v>
      </c>
      <c r="G7" s="156" t="s">
        <v>100</v>
      </c>
      <c r="H7" s="150" t="s">
        <v>101</v>
      </c>
      <c r="I7" s="173" t="s">
        <v>98</v>
      </c>
      <c r="J7" s="150" t="s">
        <v>99</v>
      </c>
      <c r="K7" s="156" t="s">
        <v>100</v>
      </c>
      <c r="L7" s="150" t="s">
        <v>101</v>
      </c>
      <c r="M7" s="173" t="s">
        <v>98</v>
      </c>
      <c r="N7" s="150" t="s">
        <v>99</v>
      </c>
      <c r="O7" s="156" t="s">
        <v>100</v>
      </c>
      <c r="P7" s="150" t="s">
        <v>101</v>
      </c>
      <c r="Q7" s="173" t="s">
        <v>98</v>
      </c>
      <c r="R7" s="150" t="s">
        <v>99</v>
      </c>
      <c r="S7" s="156" t="s">
        <v>100</v>
      </c>
      <c r="T7" s="150" t="s">
        <v>101</v>
      </c>
      <c r="U7" s="173" t="s">
        <v>98</v>
      </c>
      <c r="V7" s="150" t="s">
        <v>99</v>
      </c>
      <c r="W7" s="156" t="s">
        <v>100</v>
      </c>
      <c r="X7" s="150" t="s">
        <v>101</v>
      </c>
      <c r="Z7" s="136"/>
      <c r="AA7" s="195"/>
      <c r="AB7" s="195"/>
      <c r="AC7" s="19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</row>
    <row r="8" spans="2:52" x14ac:dyDescent="0.15">
      <c r="B8" s="202"/>
      <c r="C8" s="189"/>
      <c r="D8" s="189"/>
      <c r="E8" s="153"/>
      <c r="F8" s="154"/>
      <c r="G8" s="155" t="s">
        <v>102</v>
      </c>
      <c r="H8" s="154"/>
      <c r="I8" s="153"/>
      <c r="J8" s="154"/>
      <c r="K8" s="155" t="s">
        <v>102</v>
      </c>
      <c r="L8" s="154"/>
      <c r="M8" s="153"/>
      <c r="N8" s="154"/>
      <c r="O8" s="155" t="s">
        <v>102</v>
      </c>
      <c r="P8" s="154"/>
      <c r="Q8" s="153"/>
      <c r="R8" s="154"/>
      <c r="S8" s="155" t="s">
        <v>102</v>
      </c>
      <c r="T8" s="154"/>
      <c r="U8" s="153"/>
      <c r="V8" s="154"/>
      <c r="W8" s="155" t="s">
        <v>102</v>
      </c>
      <c r="X8" s="154"/>
      <c r="Z8" s="136"/>
      <c r="AA8" s="183"/>
      <c r="AB8" s="183"/>
      <c r="AC8" s="183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</row>
    <row r="9" spans="2:52" s="186" customFormat="1" ht="14.1" customHeight="1" x14ac:dyDescent="0.15">
      <c r="B9" s="190" t="s">
        <v>161</v>
      </c>
      <c r="C9" s="200">
        <v>22</v>
      </c>
      <c r="D9" s="208" t="s">
        <v>162</v>
      </c>
      <c r="E9" s="207">
        <v>1733</v>
      </c>
      <c r="F9" s="207">
        <v>2315</v>
      </c>
      <c r="G9" s="207">
        <v>1962</v>
      </c>
      <c r="H9" s="207">
        <v>42783</v>
      </c>
      <c r="I9" s="207">
        <v>3675</v>
      </c>
      <c r="J9" s="207">
        <v>4699</v>
      </c>
      <c r="K9" s="207">
        <v>4127</v>
      </c>
      <c r="L9" s="207">
        <v>33437</v>
      </c>
      <c r="M9" s="207">
        <v>1449</v>
      </c>
      <c r="N9" s="207">
        <v>2100</v>
      </c>
      <c r="O9" s="207">
        <v>1718</v>
      </c>
      <c r="P9" s="207">
        <v>438686</v>
      </c>
      <c r="Q9" s="207">
        <v>2730</v>
      </c>
      <c r="R9" s="207">
        <v>4200</v>
      </c>
      <c r="S9" s="207">
        <v>3418</v>
      </c>
      <c r="T9" s="207">
        <v>96008</v>
      </c>
      <c r="U9" s="207">
        <v>3623</v>
      </c>
      <c r="V9" s="207">
        <v>5565</v>
      </c>
      <c r="W9" s="207">
        <v>4242</v>
      </c>
      <c r="X9" s="209">
        <v>176512</v>
      </c>
      <c r="Z9" s="183"/>
      <c r="AA9" s="183"/>
      <c r="AB9" s="19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</row>
    <row r="10" spans="2:52" s="186" customFormat="1" ht="14.1" customHeight="1" x14ac:dyDescent="0.15">
      <c r="B10" s="214"/>
      <c r="C10" s="193">
        <v>23</v>
      </c>
      <c r="D10" s="211"/>
      <c r="E10" s="163">
        <v>1659</v>
      </c>
      <c r="F10" s="163">
        <v>2205</v>
      </c>
      <c r="G10" s="163">
        <v>1944.8356879668049</v>
      </c>
      <c r="H10" s="163">
        <v>25135.8</v>
      </c>
      <c r="I10" s="163">
        <v>3465</v>
      </c>
      <c r="J10" s="163">
        <v>4740.75</v>
      </c>
      <c r="K10" s="163">
        <v>4070.2266693483512</v>
      </c>
      <c r="L10" s="163">
        <v>41514.199999999997</v>
      </c>
      <c r="M10" s="163">
        <v>1374.45</v>
      </c>
      <c r="N10" s="163">
        <v>2100</v>
      </c>
      <c r="O10" s="163">
        <v>1712.2692614648529</v>
      </c>
      <c r="P10" s="163">
        <v>308857.59999999998</v>
      </c>
      <c r="Q10" s="163">
        <v>2835</v>
      </c>
      <c r="R10" s="163">
        <v>4200</v>
      </c>
      <c r="S10" s="163">
        <v>3451.3267296512331</v>
      </c>
      <c r="T10" s="163">
        <v>50704.9</v>
      </c>
      <c r="U10" s="163">
        <v>3360</v>
      </c>
      <c r="V10" s="163">
        <v>5670</v>
      </c>
      <c r="W10" s="163">
        <v>4066.1656304962598</v>
      </c>
      <c r="X10" s="164">
        <v>87619.299999999988</v>
      </c>
      <c r="Z10" s="183"/>
      <c r="AA10" s="183"/>
      <c r="AB10" s="19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</row>
    <row r="11" spans="2:52" s="186" customFormat="1" ht="14.1" customHeight="1" x14ac:dyDescent="0.15">
      <c r="B11" s="214"/>
      <c r="C11" s="193">
        <v>24</v>
      </c>
      <c r="D11" s="211"/>
      <c r="E11" s="165">
        <v>1271</v>
      </c>
      <c r="F11" s="165">
        <v>2100</v>
      </c>
      <c r="G11" s="165">
        <v>1788.2817655010729</v>
      </c>
      <c r="H11" s="165">
        <v>32514.299999999996</v>
      </c>
      <c r="I11" s="165">
        <v>2798.25</v>
      </c>
      <c r="J11" s="165">
        <v>5046.3</v>
      </c>
      <c r="K11" s="165">
        <v>4031.8709615353778</v>
      </c>
      <c r="L11" s="165">
        <v>19959.699999999997</v>
      </c>
      <c r="M11" s="165">
        <v>1265</v>
      </c>
      <c r="N11" s="165">
        <v>1995</v>
      </c>
      <c r="O11" s="165">
        <v>1549.2558006955135</v>
      </c>
      <c r="P11" s="165">
        <v>328867.60000000003</v>
      </c>
      <c r="Q11" s="165">
        <v>2730</v>
      </c>
      <c r="R11" s="165">
        <v>4410</v>
      </c>
      <c r="S11" s="165">
        <v>3390.0385980898673</v>
      </c>
      <c r="T11" s="165">
        <v>80554.899999999994</v>
      </c>
      <c r="U11" s="165">
        <v>2940</v>
      </c>
      <c r="V11" s="165">
        <v>5302.5</v>
      </c>
      <c r="W11" s="165">
        <v>3962.1712441128202</v>
      </c>
      <c r="X11" s="166">
        <v>164568.30000000002</v>
      </c>
      <c r="Z11" s="183"/>
      <c r="AA11" s="183"/>
      <c r="AB11" s="19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</row>
    <row r="12" spans="2:52" s="186" customFormat="1" ht="14.1" customHeight="1" x14ac:dyDescent="0.15">
      <c r="B12" s="202"/>
      <c r="C12" s="205">
        <v>25</v>
      </c>
      <c r="D12" s="213"/>
      <c r="E12" s="168">
        <v>1459.5</v>
      </c>
      <c r="F12" s="168">
        <v>2205</v>
      </c>
      <c r="G12" s="168">
        <v>1902.2155552420918</v>
      </c>
      <c r="H12" s="168">
        <v>53647.19999999999</v>
      </c>
      <c r="I12" s="168">
        <v>3675</v>
      </c>
      <c r="J12" s="168">
        <v>4914</v>
      </c>
      <c r="K12" s="168">
        <v>4183.3187747608463</v>
      </c>
      <c r="L12" s="168">
        <v>22280.400000000001</v>
      </c>
      <c r="M12" s="168">
        <v>1470</v>
      </c>
      <c r="N12" s="168">
        <v>2121</v>
      </c>
      <c r="O12" s="168">
        <v>1784.736600317375</v>
      </c>
      <c r="P12" s="168">
        <v>413182.59999999992</v>
      </c>
      <c r="Q12" s="168">
        <v>3255</v>
      </c>
      <c r="R12" s="168">
        <v>4515</v>
      </c>
      <c r="S12" s="168">
        <v>3949.825426175802</v>
      </c>
      <c r="T12" s="168">
        <v>117045.50000000001</v>
      </c>
      <c r="U12" s="168">
        <v>3990</v>
      </c>
      <c r="V12" s="168">
        <v>5565</v>
      </c>
      <c r="W12" s="168">
        <v>4752.7764593766342</v>
      </c>
      <c r="X12" s="169">
        <v>227812.39999999997</v>
      </c>
      <c r="Z12" s="183"/>
      <c r="AA12" s="183"/>
      <c r="AB12" s="193"/>
      <c r="AC12" s="183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83"/>
      <c r="AY12" s="183"/>
      <c r="AZ12" s="183"/>
    </row>
    <row r="13" spans="2:52" s="186" customFormat="1" ht="14.1" customHeight="1" x14ac:dyDescent="0.15">
      <c r="B13" s="160"/>
      <c r="C13" s="145">
        <v>7</v>
      </c>
      <c r="D13" s="161"/>
      <c r="E13" s="275">
        <v>1732.5</v>
      </c>
      <c r="F13" s="275">
        <v>1942.5</v>
      </c>
      <c r="G13" s="275">
        <v>1837.2463259853041</v>
      </c>
      <c r="H13" s="210">
        <v>4191.6000000000004</v>
      </c>
      <c r="I13" s="210">
        <v>3990</v>
      </c>
      <c r="J13" s="210">
        <v>4410</v>
      </c>
      <c r="K13" s="210">
        <v>4199.6388995032485</v>
      </c>
      <c r="L13" s="210">
        <v>669.7</v>
      </c>
      <c r="M13" s="275">
        <v>1575</v>
      </c>
      <c r="N13" s="275">
        <v>1890</v>
      </c>
      <c r="O13" s="275">
        <v>1738.1739738474305</v>
      </c>
      <c r="P13" s="210">
        <v>36585.699999999997</v>
      </c>
      <c r="Q13" s="210">
        <v>3675</v>
      </c>
      <c r="R13" s="210">
        <v>4410</v>
      </c>
      <c r="S13" s="210">
        <v>4042.4934868012965</v>
      </c>
      <c r="T13" s="210">
        <v>9438.7000000000007</v>
      </c>
      <c r="U13" s="210">
        <v>4410</v>
      </c>
      <c r="V13" s="210">
        <v>5250</v>
      </c>
      <c r="W13" s="210">
        <v>4641.1009136212615</v>
      </c>
      <c r="X13" s="211">
        <v>19282.3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</row>
    <row r="14" spans="2:52" s="186" customFormat="1" ht="14.1" customHeight="1" x14ac:dyDescent="0.15">
      <c r="B14" s="160"/>
      <c r="C14" s="145">
        <v>8</v>
      </c>
      <c r="D14" s="161"/>
      <c r="E14" s="275">
        <v>1575</v>
      </c>
      <c r="F14" s="275">
        <v>1995</v>
      </c>
      <c r="G14" s="275">
        <v>1837.8626679018059</v>
      </c>
      <c r="H14" s="210">
        <v>4123.5</v>
      </c>
      <c r="I14" s="210">
        <v>4410</v>
      </c>
      <c r="J14" s="210">
        <v>4410</v>
      </c>
      <c r="K14" s="210">
        <v>4410</v>
      </c>
      <c r="L14" s="210">
        <v>188.5</v>
      </c>
      <c r="M14" s="275">
        <v>1680</v>
      </c>
      <c r="N14" s="275">
        <v>1890</v>
      </c>
      <c r="O14" s="275">
        <v>1790.6905281739216</v>
      </c>
      <c r="P14" s="210">
        <v>33557.800000000003</v>
      </c>
      <c r="Q14" s="210">
        <v>3780</v>
      </c>
      <c r="R14" s="210">
        <v>4410</v>
      </c>
      <c r="S14" s="210">
        <v>4094.8860913980925</v>
      </c>
      <c r="T14" s="210">
        <v>7949.8</v>
      </c>
      <c r="U14" s="210">
        <v>4410</v>
      </c>
      <c r="V14" s="210">
        <v>5250</v>
      </c>
      <c r="W14" s="210">
        <v>4829.7987934705479</v>
      </c>
      <c r="X14" s="211">
        <v>15101.6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</row>
    <row r="15" spans="2:52" s="186" customFormat="1" ht="14.1" customHeight="1" x14ac:dyDescent="0.15">
      <c r="B15" s="160"/>
      <c r="C15" s="145">
        <v>9</v>
      </c>
      <c r="D15" s="161"/>
      <c r="E15" s="275">
        <v>1575</v>
      </c>
      <c r="F15" s="275">
        <v>1995</v>
      </c>
      <c r="G15" s="275">
        <v>1816.2347724829813</v>
      </c>
      <c r="H15" s="210">
        <v>3636.7</v>
      </c>
      <c r="I15" s="210">
        <v>4095</v>
      </c>
      <c r="J15" s="210">
        <v>4620</v>
      </c>
      <c r="K15" s="210">
        <v>4374.8835274542434</v>
      </c>
      <c r="L15" s="210">
        <v>1354.7</v>
      </c>
      <c r="M15" s="275">
        <v>1627.5</v>
      </c>
      <c r="N15" s="275">
        <v>1942.5</v>
      </c>
      <c r="O15" s="275">
        <v>1784.7376899443655</v>
      </c>
      <c r="P15" s="210">
        <v>31043.599999999999</v>
      </c>
      <c r="Q15" s="210">
        <v>3759</v>
      </c>
      <c r="R15" s="210">
        <v>4462.5</v>
      </c>
      <c r="S15" s="210">
        <v>4095.2189762150974</v>
      </c>
      <c r="T15" s="210">
        <v>13292.7</v>
      </c>
      <c r="U15" s="210">
        <v>4410</v>
      </c>
      <c r="V15" s="210">
        <v>5250</v>
      </c>
      <c r="W15" s="210">
        <v>4814.0018333627822</v>
      </c>
      <c r="X15" s="211">
        <v>19464.099999999999</v>
      </c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</row>
    <row r="16" spans="2:52" s="186" customFormat="1" ht="14.1" customHeight="1" x14ac:dyDescent="0.15">
      <c r="B16" s="160"/>
      <c r="C16" s="145">
        <v>10</v>
      </c>
      <c r="D16" s="161"/>
      <c r="E16" s="275">
        <v>1785</v>
      </c>
      <c r="F16" s="275">
        <v>2100</v>
      </c>
      <c r="G16" s="275">
        <v>1942.5346844031778</v>
      </c>
      <c r="H16" s="210">
        <v>3748.2</v>
      </c>
      <c r="I16" s="210">
        <v>4200</v>
      </c>
      <c r="J16" s="210">
        <v>4725</v>
      </c>
      <c r="K16" s="210">
        <v>4489.0942178626756</v>
      </c>
      <c r="L16" s="210">
        <v>1650.2</v>
      </c>
      <c r="M16" s="275">
        <v>1680</v>
      </c>
      <c r="N16" s="275">
        <v>1890</v>
      </c>
      <c r="O16" s="275">
        <v>1831.9215482239986</v>
      </c>
      <c r="P16" s="210">
        <v>33934.199999999997</v>
      </c>
      <c r="Q16" s="210">
        <v>3885</v>
      </c>
      <c r="R16" s="210">
        <v>4515</v>
      </c>
      <c r="S16" s="210">
        <v>4215.6699834523624</v>
      </c>
      <c r="T16" s="210">
        <v>14816.1</v>
      </c>
      <c r="U16" s="210">
        <v>4515</v>
      </c>
      <c r="V16" s="210">
        <v>5250</v>
      </c>
      <c r="W16" s="210">
        <v>4840.6059607758471</v>
      </c>
      <c r="X16" s="211">
        <v>21107.8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</row>
    <row r="17" spans="2:52" s="186" customFormat="1" ht="14.1" customHeight="1" x14ac:dyDescent="0.15">
      <c r="B17" s="160"/>
      <c r="C17" s="145">
        <v>11</v>
      </c>
      <c r="D17" s="161"/>
      <c r="E17" s="275">
        <v>1785</v>
      </c>
      <c r="F17" s="275">
        <v>2205</v>
      </c>
      <c r="G17" s="275">
        <v>1995.4130059021918</v>
      </c>
      <c r="H17" s="210">
        <v>3789.3</v>
      </c>
      <c r="I17" s="210">
        <v>4305</v>
      </c>
      <c r="J17" s="210">
        <v>4830</v>
      </c>
      <c r="K17" s="210">
        <v>4574.6650124069483</v>
      </c>
      <c r="L17" s="210">
        <v>1495.8</v>
      </c>
      <c r="M17" s="275">
        <v>1785</v>
      </c>
      <c r="N17" s="275">
        <v>2100</v>
      </c>
      <c r="O17" s="275">
        <v>1942.9704200596263</v>
      </c>
      <c r="P17" s="210">
        <v>33605.800000000003</v>
      </c>
      <c r="Q17" s="210">
        <v>3675</v>
      </c>
      <c r="R17" s="210">
        <v>4410</v>
      </c>
      <c r="S17" s="210">
        <v>4094.9472392638054</v>
      </c>
      <c r="T17" s="210">
        <v>8562.6</v>
      </c>
      <c r="U17" s="210">
        <v>4725</v>
      </c>
      <c r="V17" s="210">
        <v>5565</v>
      </c>
      <c r="W17" s="210">
        <v>5144.7699238154382</v>
      </c>
      <c r="X17" s="211">
        <v>22074.6</v>
      </c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</row>
    <row r="18" spans="2:52" s="186" customFormat="1" ht="14.1" customHeight="1" x14ac:dyDescent="0.15">
      <c r="B18" s="160"/>
      <c r="C18" s="145">
        <v>12</v>
      </c>
      <c r="D18" s="161"/>
      <c r="E18" s="275">
        <v>1890</v>
      </c>
      <c r="F18" s="275">
        <v>2205</v>
      </c>
      <c r="G18" s="275">
        <v>2036.6069748414811</v>
      </c>
      <c r="H18" s="210">
        <v>4648.3</v>
      </c>
      <c r="I18" s="210">
        <v>4525.5</v>
      </c>
      <c r="J18" s="210">
        <v>4914</v>
      </c>
      <c r="K18" s="210">
        <v>4793.5464898595947</v>
      </c>
      <c r="L18" s="210">
        <v>816.7</v>
      </c>
      <c r="M18" s="275">
        <v>1785</v>
      </c>
      <c r="N18" s="275">
        <v>2100</v>
      </c>
      <c r="O18" s="275">
        <v>1947.2933046658206</v>
      </c>
      <c r="P18" s="210">
        <v>37629.300000000003</v>
      </c>
      <c r="Q18" s="210">
        <v>3675</v>
      </c>
      <c r="R18" s="210">
        <v>4410</v>
      </c>
      <c r="S18" s="210">
        <v>4063.2539152759969</v>
      </c>
      <c r="T18" s="210">
        <v>11090.3</v>
      </c>
      <c r="U18" s="210">
        <v>4725</v>
      </c>
      <c r="V18" s="210">
        <v>5565</v>
      </c>
      <c r="W18" s="210">
        <v>5092.6363326103065</v>
      </c>
      <c r="X18" s="211">
        <v>23823.8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</row>
    <row r="19" spans="2:52" s="186" customFormat="1" ht="14.1" customHeight="1" x14ac:dyDescent="0.15">
      <c r="B19" s="160" t="s">
        <v>157</v>
      </c>
      <c r="C19" s="145">
        <v>1</v>
      </c>
      <c r="D19" s="161" t="s">
        <v>158</v>
      </c>
      <c r="E19" s="275">
        <v>1785</v>
      </c>
      <c r="F19" s="275">
        <v>1995</v>
      </c>
      <c r="G19" s="275">
        <v>1910.9300881770739</v>
      </c>
      <c r="H19" s="210">
        <v>4515.3</v>
      </c>
      <c r="I19" s="210">
        <v>4437.3</v>
      </c>
      <c r="J19" s="210">
        <v>4830</v>
      </c>
      <c r="K19" s="210">
        <v>4467.5652745807301</v>
      </c>
      <c r="L19" s="210">
        <v>1466.6</v>
      </c>
      <c r="M19" s="275">
        <v>1680</v>
      </c>
      <c r="N19" s="275">
        <v>1995</v>
      </c>
      <c r="O19" s="275">
        <v>1847.5527374658047</v>
      </c>
      <c r="P19" s="210">
        <v>42519.8</v>
      </c>
      <c r="Q19" s="210">
        <v>3832.5</v>
      </c>
      <c r="R19" s="210">
        <v>4410</v>
      </c>
      <c r="S19" s="210">
        <v>4121.4006184504369</v>
      </c>
      <c r="T19" s="210">
        <v>7948.3</v>
      </c>
      <c r="U19" s="210">
        <v>4620</v>
      </c>
      <c r="V19" s="210">
        <v>5250</v>
      </c>
      <c r="W19" s="210">
        <v>4908.6148777407871</v>
      </c>
      <c r="X19" s="211">
        <v>15885.9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</row>
    <row r="20" spans="2:52" s="186" customFormat="1" ht="14.1" customHeight="1" x14ac:dyDescent="0.15">
      <c r="B20" s="160"/>
      <c r="C20" s="145">
        <v>2</v>
      </c>
      <c r="D20" s="161"/>
      <c r="E20" s="275">
        <v>1785</v>
      </c>
      <c r="F20" s="275">
        <v>1995</v>
      </c>
      <c r="G20" s="275">
        <v>1910.810378590078</v>
      </c>
      <c r="H20" s="210">
        <v>3427.4</v>
      </c>
      <c r="I20" s="210">
        <v>4200</v>
      </c>
      <c r="J20" s="210">
        <v>4882.5</v>
      </c>
      <c r="K20" s="210">
        <v>4530.909090909091</v>
      </c>
      <c r="L20" s="210">
        <v>3262.8</v>
      </c>
      <c r="M20" s="275">
        <v>1680</v>
      </c>
      <c r="N20" s="275">
        <v>1995</v>
      </c>
      <c r="O20" s="275">
        <v>1837.7085402184707</v>
      </c>
      <c r="P20" s="210">
        <v>27748.6</v>
      </c>
      <c r="Q20" s="210">
        <v>3832.5</v>
      </c>
      <c r="R20" s="210">
        <v>4410</v>
      </c>
      <c r="S20" s="210">
        <v>4147.7326715121444</v>
      </c>
      <c r="T20" s="210">
        <v>7131.1</v>
      </c>
      <c r="U20" s="210">
        <v>4620</v>
      </c>
      <c r="V20" s="210">
        <v>5250</v>
      </c>
      <c r="W20" s="210">
        <v>4934.6194886249259</v>
      </c>
      <c r="X20" s="211">
        <v>15096.5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</row>
    <row r="21" spans="2:52" s="186" customFormat="1" ht="14.1" customHeight="1" x14ac:dyDescent="0.15">
      <c r="B21" s="160"/>
      <c r="C21" s="145">
        <v>3</v>
      </c>
      <c r="D21" s="161"/>
      <c r="E21" s="275">
        <v>1575</v>
      </c>
      <c r="F21" s="275">
        <v>1995</v>
      </c>
      <c r="G21" s="275">
        <v>1852.8811196736171</v>
      </c>
      <c r="H21" s="210">
        <v>4028</v>
      </c>
      <c r="I21" s="210">
        <v>4105.5</v>
      </c>
      <c r="J21" s="210">
        <v>4410</v>
      </c>
      <c r="K21" s="210">
        <v>4264.286561264822</v>
      </c>
      <c r="L21" s="210">
        <v>488.8</v>
      </c>
      <c r="M21" s="275">
        <v>1680</v>
      </c>
      <c r="N21" s="275">
        <v>1890</v>
      </c>
      <c r="O21" s="275">
        <v>1784.8367489466937</v>
      </c>
      <c r="P21" s="210">
        <v>40547.9</v>
      </c>
      <c r="Q21" s="210">
        <v>3675</v>
      </c>
      <c r="R21" s="210">
        <v>4410</v>
      </c>
      <c r="S21" s="210">
        <v>4005.6540868575739</v>
      </c>
      <c r="T21" s="210">
        <v>8703</v>
      </c>
      <c r="U21" s="210">
        <v>4410</v>
      </c>
      <c r="V21" s="210">
        <v>5250</v>
      </c>
      <c r="W21" s="211">
        <v>4835.066422660725</v>
      </c>
      <c r="X21" s="211">
        <v>18948.400000000001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</row>
    <row r="22" spans="2:52" s="186" customFormat="1" ht="14.1" customHeight="1" x14ac:dyDescent="0.15">
      <c r="B22" s="160"/>
      <c r="C22" s="145">
        <v>4</v>
      </c>
      <c r="D22" s="161"/>
      <c r="E22" s="275">
        <v>1728</v>
      </c>
      <c r="F22" s="275">
        <v>2052</v>
      </c>
      <c r="G22" s="275">
        <v>1889.9122867148499</v>
      </c>
      <c r="H22" s="210">
        <v>2206.9</v>
      </c>
      <c r="I22" s="210">
        <v>4212</v>
      </c>
      <c r="J22" s="210">
        <v>4536</v>
      </c>
      <c r="K22" s="210">
        <v>4335.731065353626</v>
      </c>
      <c r="L22" s="210">
        <v>714</v>
      </c>
      <c r="M22" s="275">
        <v>1728</v>
      </c>
      <c r="N22" s="275">
        <v>1944</v>
      </c>
      <c r="O22" s="275">
        <v>1847.2859626820466</v>
      </c>
      <c r="P22" s="210">
        <v>36586.400000000001</v>
      </c>
      <c r="Q22" s="210">
        <v>3672</v>
      </c>
      <c r="R22" s="210">
        <v>4644</v>
      </c>
      <c r="S22" s="210">
        <v>4141.5055448691137</v>
      </c>
      <c r="T22" s="210">
        <v>9309</v>
      </c>
      <c r="U22" s="210">
        <v>4536</v>
      </c>
      <c r="V22" s="210">
        <v>5292</v>
      </c>
      <c r="W22" s="210">
        <v>4908.2246173469375</v>
      </c>
      <c r="X22" s="211">
        <v>19374.7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</row>
    <row r="23" spans="2:52" s="186" customFormat="1" ht="14.1" customHeight="1" x14ac:dyDescent="0.15">
      <c r="B23" s="160"/>
      <c r="C23" s="145">
        <v>5</v>
      </c>
      <c r="D23" s="161"/>
      <c r="E23" s="275">
        <v>1728</v>
      </c>
      <c r="F23" s="275">
        <v>1944</v>
      </c>
      <c r="G23" s="275">
        <v>1819.0222222222221</v>
      </c>
      <c r="H23" s="210">
        <v>1825.7</v>
      </c>
      <c r="I23" s="210">
        <v>4479.84</v>
      </c>
      <c r="J23" s="210">
        <v>4479.84</v>
      </c>
      <c r="K23" s="210">
        <v>4479.4075697211156</v>
      </c>
      <c r="L23" s="210">
        <v>671.8</v>
      </c>
      <c r="M23" s="275">
        <v>1728</v>
      </c>
      <c r="N23" s="275">
        <v>1965.6</v>
      </c>
      <c r="O23" s="275">
        <v>1868.5569423964223</v>
      </c>
      <c r="P23" s="210">
        <v>37715</v>
      </c>
      <c r="Q23" s="210">
        <v>3456</v>
      </c>
      <c r="R23" s="210">
        <v>4320</v>
      </c>
      <c r="S23" s="210">
        <v>3903.7800507185138</v>
      </c>
      <c r="T23" s="210">
        <v>7039.8</v>
      </c>
      <c r="U23" s="210">
        <v>4644</v>
      </c>
      <c r="V23" s="210">
        <v>5400</v>
      </c>
      <c r="W23" s="210">
        <v>5017.0126555011029</v>
      </c>
      <c r="X23" s="211">
        <v>16839.7</v>
      </c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</row>
    <row r="24" spans="2:52" s="186" customFormat="1" ht="14.1" customHeight="1" x14ac:dyDescent="0.15">
      <c r="B24" s="160"/>
      <c r="C24" s="145">
        <v>6</v>
      </c>
      <c r="D24" s="161"/>
      <c r="E24" s="275">
        <v>1944</v>
      </c>
      <c r="F24" s="275">
        <v>1944</v>
      </c>
      <c r="G24" s="275">
        <v>1944</v>
      </c>
      <c r="H24" s="210">
        <v>1691.4</v>
      </c>
      <c r="I24" s="210">
        <v>4104</v>
      </c>
      <c r="J24" s="210">
        <v>4536</v>
      </c>
      <c r="K24" s="210">
        <v>4256.6769230769232</v>
      </c>
      <c r="L24" s="211">
        <v>416.9</v>
      </c>
      <c r="M24" s="275">
        <v>1728</v>
      </c>
      <c r="N24" s="275">
        <v>1944</v>
      </c>
      <c r="O24" s="275">
        <v>1863.1969010451121</v>
      </c>
      <c r="P24" s="210">
        <v>38792.699999999997</v>
      </c>
      <c r="Q24" s="210">
        <v>3348</v>
      </c>
      <c r="R24" s="210">
        <v>4590</v>
      </c>
      <c r="S24" s="210">
        <v>3996.4345580366712</v>
      </c>
      <c r="T24" s="210">
        <v>6909.5</v>
      </c>
      <c r="U24" s="210">
        <v>4536</v>
      </c>
      <c r="V24" s="210">
        <v>5508</v>
      </c>
      <c r="W24" s="210">
        <v>5032.8845737427182</v>
      </c>
      <c r="X24" s="211">
        <v>20091.900000000001</v>
      </c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</row>
    <row r="25" spans="2:52" s="186" customFormat="1" ht="14.1" customHeight="1" x14ac:dyDescent="0.15">
      <c r="B25" s="151"/>
      <c r="C25" s="155">
        <v>7</v>
      </c>
      <c r="D25" s="167"/>
      <c r="E25" s="276">
        <v>1836</v>
      </c>
      <c r="F25" s="276">
        <v>2052</v>
      </c>
      <c r="G25" s="276">
        <v>1965.503611111111</v>
      </c>
      <c r="H25" s="212">
        <v>4122</v>
      </c>
      <c r="I25" s="248">
        <v>0</v>
      </c>
      <c r="J25" s="248">
        <v>0</v>
      </c>
      <c r="K25" s="248">
        <v>0</v>
      </c>
      <c r="L25" s="212">
        <v>329.2</v>
      </c>
      <c r="M25" s="276">
        <v>1728</v>
      </c>
      <c r="N25" s="276">
        <v>1944</v>
      </c>
      <c r="O25" s="276">
        <v>1830.776345401174</v>
      </c>
      <c r="P25" s="212">
        <v>31218</v>
      </c>
      <c r="Q25" s="212">
        <v>3456</v>
      </c>
      <c r="R25" s="212">
        <v>4320</v>
      </c>
      <c r="S25" s="212">
        <v>3904.2458806323593</v>
      </c>
      <c r="T25" s="212">
        <v>8098</v>
      </c>
      <c r="U25" s="212">
        <v>4536</v>
      </c>
      <c r="V25" s="212">
        <v>5400</v>
      </c>
      <c r="W25" s="212">
        <v>4913.7593436879115</v>
      </c>
      <c r="X25" s="213">
        <v>17849.400000000001</v>
      </c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</row>
    <row r="26" spans="2:52" x14ac:dyDescent="0.15"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2:52" x14ac:dyDescent="0.15">
      <c r="X27" s="183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2:52" x14ac:dyDescent="0.15">
      <c r="X28" s="183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2:52" x14ac:dyDescent="0.15">
      <c r="X29" s="183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2:52" x14ac:dyDescent="0.15">
      <c r="X30" s="183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2:52" x14ac:dyDescent="0.15">
      <c r="X31" s="183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2:52" x14ac:dyDescent="0.15"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</row>
    <row r="33" spans="9:52" x14ac:dyDescent="0.15"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</row>
    <row r="34" spans="9:52" ht="13.5" x14ac:dyDescent="0.15">
      <c r="I34" s="184"/>
      <c r="J34" s="185"/>
      <c r="K34" s="185"/>
      <c r="L34" s="185"/>
      <c r="M34" s="185"/>
      <c r="N34" s="185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</row>
    <row r="35" spans="9:52" ht="13.5" x14ac:dyDescent="0.15">
      <c r="I35" s="184"/>
      <c r="J35" s="184"/>
      <c r="K35" s="184"/>
      <c r="L35" s="184"/>
      <c r="M35" s="184"/>
      <c r="N35" s="184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</row>
    <row r="36" spans="9:52" ht="13.5" x14ac:dyDescent="0.15">
      <c r="I36" s="184"/>
      <c r="J36" s="184"/>
      <c r="K36" s="184"/>
      <c r="L36" s="184"/>
      <c r="M36" s="184"/>
      <c r="N36" s="184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</row>
    <row r="37" spans="9:52" ht="13.5" x14ac:dyDescent="0.15">
      <c r="I37" s="184"/>
      <c r="J37" s="184"/>
      <c r="K37" s="184"/>
      <c r="L37" s="184"/>
      <c r="M37" s="184"/>
      <c r="N37" s="184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</row>
    <row r="38" spans="9:52" x14ac:dyDescent="0.15"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</row>
    <row r="39" spans="9:52" x14ac:dyDescent="0.15"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</row>
    <row r="40" spans="9:52" x14ac:dyDescent="0.15"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4" style="137" customWidth="1"/>
    <col min="3" max="3" width="2.75" style="137" customWidth="1"/>
    <col min="4" max="4" width="2.25" style="137" customWidth="1"/>
    <col min="5" max="5" width="6.875" style="137" customWidth="1"/>
    <col min="6" max="7" width="7.625" style="137" customWidth="1"/>
    <col min="8" max="8" width="8.75" style="137" customWidth="1"/>
    <col min="9" max="9" width="6.875" style="137" customWidth="1"/>
    <col min="10" max="11" width="7.625" style="137" customWidth="1"/>
    <col min="12" max="12" width="9.125" style="137" customWidth="1"/>
    <col min="13" max="13" width="6.75" style="137" customWidth="1"/>
    <col min="14" max="15" width="7.625" style="137" customWidth="1"/>
    <col min="16" max="16" width="9.125" style="137" customWidth="1"/>
    <col min="17" max="17" width="6.25" style="137" customWidth="1"/>
    <col min="18" max="19" width="7.625" style="137" customWidth="1"/>
    <col min="20" max="20" width="9.125" style="137" customWidth="1"/>
    <col min="21" max="16384" width="7.5" style="137"/>
  </cols>
  <sheetData>
    <row r="1" spans="2:44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</row>
    <row r="2" spans="2:44" x14ac:dyDescent="0.15">
      <c r="B2" s="137" t="s">
        <v>168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</row>
    <row r="3" spans="2:44" x14ac:dyDescent="0.15">
      <c r="I3" s="136"/>
      <c r="J3" s="136"/>
      <c r="K3" s="136"/>
      <c r="L3" s="136"/>
      <c r="T3" s="139" t="s">
        <v>169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</row>
    <row r="4" spans="2:44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2:44" ht="15" customHeight="1" x14ac:dyDescent="0.15">
      <c r="B5" s="160"/>
      <c r="C5" s="142" t="s">
        <v>170</v>
      </c>
      <c r="D5" s="143"/>
      <c r="E5" s="786">
        <v>4</v>
      </c>
      <c r="F5" s="787"/>
      <c r="G5" s="787"/>
      <c r="H5" s="788"/>
      <c r="I5" s="786">
        <v>3</v>
      </c>
      <c r="J5" s="787"/>
      <c r="K5" s="787"/>
      <c r="L5" s="788"/>
      <c r="M5" s="786">
        <v>2</v>
      </c>
      <c r="N5" s="787"/>
      <c r="O5" s="787"/>
      <c r="P5" s="788"/>
      <c r="Q5" s="786">
        <v>3</v>
      </c>
      <c r="R5" s="787"/>
      <c r="S5" s="787"/>
      <c r="T5" s="788"/>
      <c r="U5" s="136"/>
      <c r="V5" s="136"/>
      <c r="W5" s="136"/>
      <c r="X5" s="145"/>
      <c r="Y5" s="145"/>
      <c r="Z5" s="782"/>
      <c r="AA5" s="782"/>
      <c r="AB5" s="782"/>
      <c r="AC5" s="782"/>
      <c r="AD5" s="782"/>
      <c r="AE5" s="782"/>
      <c r="AF5" s="782"/>
      <c r="AG5" s="782"/>
      <c r="AH5" s="782"/>
      <c r="AI5" s="782"/>
      <c r="AJ5" s="782"/>
      <c r="AK5" s="782"/>
      <c r="AL5" s="782"/>
      <c r="AM5" s="782"/>
      <c r="AN5" s="782"/>
      <c r="AO5" s="782"/>
      <c r="AP5" s="136"/>
      <c r="AQ5" s="136"/>
      <c r="AR5" s="136"/>
    </row>
    <row r="6" spans="2:44" ht="15" customHeight="1" x14ac:dyDescent="0.15">
      <c r="B6" s="160"/>
      <c r="C6" s="153" t="s">
        <v>171</v>
      </c>
      <c r="D6" s="172"/>
      <c r="E6" s="786" t="s">
        <v>172</v>
      </c>
      <c r="F6" s="787"/>
      <c r="G6" s="787"/>
      <c r="H6" s="788"/>
      <c r="I6" s="786" t="s">
        <v>172</v>
      </c>
      <c r="J6" s="787"/>
      <c r="K6" s="787"/>
      <c r="L6" s="788"/>
      <c r="M6" s="786" t="s">
        <v>173</v>
      </c>
      <c r="N6" s="787"/>
      <c r="O6" s="787"/>
      <c r="P6" s="788"/>
      <c r="Q6" s="786" t="s">
        <v>174</v>
      </c>
      <c r="R6" s="787"/>
      <c r="S6" s="787"/>
      <c r="T6" s="788"/>
      <c r="U6" s="136"/>
      <c r="V6" s="136"/>
      <c r="W6" s="136"/>
      <c r="X6" s="145"/>
      <c r="Y6" s="145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136"/>
      <c r="AQ6" s="136"/>
      <c r="AR6" s="136"/>
    </row>
    <row r="7" spans="2:44" ht="15" customHeight="1" x14ac:dyDescent="0.15">
      <c r="B7" s="151" t="s">
        <v>97</v>
      </c>
      <c r="C7" s="152"/>
      <c r="D7" s="167"/>
      <c r="E7" s="142" t="s">
        <v>141</v>
      </c>
      <c r="F7" s="277" t="s">
        <v>175</v>
      </c>
      <c r="G7" s="144" t="s">
        <v>176</v>
      </c>
      <c r="H7" s="277" t="s">
        <v>177</v>
      </c>
      <c r="I7" s="142" t="s">
        <v>141</v>
      </c>
      <c r="J7" s="277" t="s">
        <v>99</v>
      </c>
      <c r="K7" s="144" t="s">
        <v>176</v>
      </c>
      <c r="L7" s="277" t="s">
        <v>177</v>
      </c>
      <c r="M7" s="142" t="s">
        <v>141</v>
      </c>
      <c r="N7" s="277" t="s">
        <v>99</v>
      </c>
      <c r="O7" s="144" t="s">
        <v>176</v>
      </c>
      <c r="P7" s="277" t="s">
        <v>101</v>
      </c>
      <c r="Q7" s="142" t="s">
        <v>141</v>
      </c>
      <c r="R7" s="277" t="s">
        <v>99</v>
      </c>
      <c r="S7" s="144" t="s">
        <v>176</v>
      </c>
      <c r="T7" s="277" t="s">
        <v>101</v>
      </c>
      <c r="U7" s="136"/>
      <c r="V7" s="136"/>
      <c r="W7" s="136"/>
      <c r="X7" s="136"/>
      <c r="Y7" s="136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  <c r="AQ7" s="136"/>
      <c r="AR7" s="136"/>
    </row>
    <row r="8" spans="2:44" ht="15" customHeight="1" x14ac:dyDescent="0.15">
      <c r="B8" s="214" t="s">
        <v>103</v>
      </c>
      <c r="C8" s="193">
        <v>21</v>
      </c>
      <c r="D8" s="186" t="s">
        <v>104</v>
      </c>
      <c r="E8" s="242">
        <v>2609</v>
      </c>
      <c r="F8" s="243">
        <v>3465</v>
      </c>
      <c r="G8" s="244">
        <v>2939</v>
      </c>
      <c r="H8" s="243">
        <v>1314622</v>
      </c>
      <c r="I8" s="242">
        <v>1943</v>
      </c>
      <c r="J8" s="243">
        <v>2940</v>
      </c>
      <c r="K8" s="244">
        <v>2463</v>
      </c>
      <c r="L8" s="243">
        <v>3112829</v>
      </c>
      <c r="M8" s="242">
        <v>1208</v>
      </c>
      <c r="N8" s="243">
        <v>1518</v>
      </c>
      <c r="O8" s="245">
        <v>1377</v>
      </c>
      <c r="P8" s="243">
        <v>2644060</v>
      </c>
      <c r="Q8" s="242">
        <v>1575</v>
      </c>
      <c r="R8" s="243">
        <v>2520</v>
      </c>
      <c r="S8" s="245">
        <v>2033</v>
      </c>
      <c r="T8" s="243">
        <v>2868789</v>
      </c>
      <c r="U8" s="136"/>
      <c r="V8" s="136"/>
      <c r="W8" s="136"/>
      <c r="X8" s="193"/>
      <c r="Y8" s="183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136"/>
      <c r="AQ8" s="136"/>
      <c r="AR8" s="136"/>
    </row>
    <row r="9" spans="2:44" ht="15" customHeight="1" x14ac:dyDescent="0.15">
      <c r="B9" s="214"/>
      <c r="C9" s="193">
        <v>22</v>
      </c>
      <c r="D9" s="211"/>
      <c r="E9" s="243">
        <v>2500</v>
      </c>
      <c r="F9" s="243">
        <v>3360</v>
      </c>
      <c r="G9" s="243">
        <v>2752</v>
      </c>
      <c r="H9" s="243">
        <v>1217675</v>
      </c>
      <c r="I9" s="243">
        <v>1958</v>
      </c>
      <c r="J9" s="243">
        <v>2835</v>
      </c>
      <c r="K9" s="243">
        <v>2451</v>
      </c>
      <c r="L9" s="243">
        <v>2743351</v>
      </c>
      <c r="M9" s="243">
        <v>1050</v>
      </c>
      <c r="N9" s="243">
        <v>1575</v>
      </c>
      <c r="O9" s="243">
        <v>1295</v>
      </c>
      <c r="P9" s="243">
        <v>2283385</v>
      </c>
      <c r="Q9" s="243">
        <v>1470</v>
      </c>
      <c r="R9" s="243">
        <v>2468</v>
      </c>
      <c r="S9" s="243">
        <v>1940</v>
      </c>
      <c r="T9" s="245">
        <v>2583485</v>
      </c>
      <c r="U9" s="136"/>
      <c r="V9" s="136"/>
      <c r="W9" s="183"/>
      <c r="X9" s="193"/>
      <c r="Y9" s="183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136"/>
      <c r="AQ9" s="136"/>
      <c r="AR9" s="136"/>
    </row>
    <row r="10" spans="2:44" ht="15" customHeight="1" x14ac:dyDescent="0.15">
      <c r="B10" s="214"/>
      <c r="C10" s="193">
        <v>23</v>
      </c>
      <c r="D10" s="211"/>
      <c r="E10" s="243">
        <v>2155</v>
      </c>
      <c r="F10" s="243">
        <v>3045</v>
      </c>
      <c r="G10" s="243">
        <v>2630</v>
      </c>
      <c r="H10" s="243">
        <v>1286381</v>
      </c>
      <c r="I10" s="163">
        <v>2100</v>
      </c>
      <c r="J10" s="163">
        <v>2941.05</v>
      </c>
      <c r="K10" s="163">
        <v>2474.4233899594606</v>
      </c>
      <c r="L10" s="163">
        <v>3199887.1</v>
      </c>
      <c r="M10" s="163">
        <v>970.30500000000006</v>
      </c>
      <c r="N10" s="163">
        <v>1598.1000000000001</v>
      </c>
      <c r="O10" s="163">
        <v>1335.6319606981604</v>
      </c>
      <c r="P10" s="163">
        <v>2090545.3999999994</v>
      </c>
      <c r="Q10" s="163">
        <v>1669.5</v>
      </c>
      <c r="R10" s="163">
        <v>2625</v>
      </c>
      <c r="S10" s="163">
        <v>2105.3394160857742</v>
      </c>
      <c r="T10" s="163">
        <v>1621098.9999999995</v>
      </c>
      <c r="U10" s="136"/>
      <c r="V10" s="136"/>
      <c r="W10" s="183"/>
      <c r="X10" s="193"/>
      <c r="Y10" s="183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136"/>
      <c r="AQ10" s="136"/>
      <c r="AR10" s="136"/>
    </row>
    <row r="11" spans="2:44" ht="15" customHeight="1" x14ac:dyDescent="0.15">
      <c r="B11" s="214"/>
      <c r="C11" s="193">
        <v>24</v>
      </c>
      <c r="D11" s="211"/>
      <c r="E11" s="245">
        <v>2100</v>
      </c>
      <c r="F11" s="243">
        <v>3529</v>
      </c>
      <c r="G11" s="243">
        <v>2698</v>
      </c>
      <c r="H11" s="243">
        <v>1168109.7</v>
      </c>
      <c r="I11" s="163">
        <v>1953</v>
      </c>
      <c r="J11" s="163">
        <v>2654.4</v>
      </c>
      <c r="K11" s="163">
        <v>2229</v>
      </c>
      <c r="L11" s="163">
        <v>4085248.0999999996</v>
      </c>
      <c r="M11" s="163">
        <v>952.35</v>
      </c>
      <c r="N11" s="163">
        <v>1690.5</v>
      </c>
      <c r="O11" s="163">
        <v>1247</v>
      </c>
      <c r="P11" s="163">
        <v>2390246.9</v>
      </c>
      <c r="Q11" s="163">
        <v>1677.9</v>
      </c>
      <c r="R11" s="163">
        <v>2205</v>
      </c>
      <c r="S11" s="163">
        <v>1834</v>
      </c>
      <c r="T11" s="164">
        <v>1847174.3000000003</v>
      </c>
      <c r="U11" s="136"/>
      <c r="V11" s="136"/>
      <c r="W11" s="183"/>
      <c r="X11" s="193"/>
      <c r="Y11" s="183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136"/>
      <c r="AQ11" s="136"/>
      <c r="AR11" s="136"/>
    </row>
    <row r="12" spans="2:44" ht="15" customHeight="1" x14ac:dyDescent="0.15">
      <c r="B12" s="202"/>
      <c r="C12" s="205">
        <v>25</v>
      </c>
      <c r="D12" s="213"/>
      <c r="E12" s="246">
        <v>2310</v>
      </c>
      <c r="F12" s="246">
        <v>3187</v>
      </c>
      <c r="G12" s="246">
        <v>2767</v>
      </c>
      <c r="H12" s="246">
        <v>1158938</v>
      </c>
      <c r="I12" s="246">
        <v>1995</v>
      </c>
      <c r="J12" s="246">
        <v>3058.7550000000001</v>
      </c>
      <c r="K12" s="246">
        <v>2564.6878840186164</v>
      </c>
      <c r="L12" s="254">
        <v>2862067.8999999994</v>
      </c>
      <c r="M12" s="246">
        <v>1102.5</v>
      </c>
      <c r="N12" s="246">
        <v>1751.4</v>
      </c>
      <c r="O12" s="246">
        <v>1452.7037589428439</v>
      </c>
      <c r="P12" s="254">
        <v>2100915.4000000004</v>
      </c>
      <c r="Q12" s="246">
        <v>1776.6000000000001</v>
      </c>
      <c r="R12" s="246">
        <v>2315.25</v>
      </c>
      <c r="S12" s="246">
        <v>2018.4053817339959</v>
      </c>
      <c r="T12" s="246">
        <v>1888156.1999999997</v>
      </c>
      <c r="U12" s="136"/>
      <c r="V12" s="136"/>
      <c r="W12" s="183"/>
      <c r="X12" s="193"/>
      <c r="Y12" s="183"/>
      <c r="Z12" s="278"/>
      <c r="AA12" s="278"/>
      <c r="AB12" s="278"/>
      <c r="AC12" s="278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136"/>
      <c r="AQ12" s="136"/>
      <c r="AR12" s="136"/>
    </row>
    <row r="13" spans="2:44" ht="15" customHeight="1" x14ac:dyDescent="0.15">
      <c r="B13" s="160" t="s">
        <v>178</v>
      </c>
      <c r="C13" s="136">
        <v>10</v>
      </c>
      <c r="D13" s="161" t="s">
        <v>179</v>
      </c>
      <c r="E13" s="163">
        <v>2205</v>
      </c>
      <c r="F13" s="163">
        <v>3045</v>
      </c>
      <c r="G13" s="163">
        <v>2625</v>
      </c>
      <c r="H13" s="163">
        <v>96424</v>
      </c>
      <c r="I13" s="162">
        <v>1953</v>
      </c>
      <c r="J13" s="162">
        <v>2391.9</v>
      </c>
      <c r="K13" s="162">
        <v>2193.180439465265</v>
      </c>
      <c r="L13" s="162">
        <v>262732.60000000003</v>
      </c>
      <c r="M13" s="210">
        <v>997.5</v>
      </c>
      <c r="N13" s="210">
        <v>1378.44</v>
      </c>
      <c r="O13" s="210">
        <v>1155.8163214099793</v>
      </c>
      <c r="P13" s="210">
        <v>207129.3</v>
      </c>
      <c r="Q13" s="210">
        <v>1785</v>
      </c>
      <c r="R13" s="210">
        <v>2047.5</v>
      </c>
      <c r="S13" s="210">
        <v>1902.4281810389932</v>
      </c>
      <c r="T13" s="211">
        <v>158152.79999999999</v>
      </c>
      <c r="U13" s="136"/>
      <c r="V13" s="136"/>
      <c r="W13" s="136"/>
      <c r="X13" s="136"/>
      <c r="Y13" s="136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136"/>
      <c r="AQ13" s="136"/>
      <c r="AR13" s="136"/>
    </row>
    <row r="14" spans="2:44" ht="15" customHeight="1" x14ac:dyDescent="0.15">
      <c r="B14" s="160"/>
      <c r="C14" s="136">
        <v>11</v>
      </c>
      <c r="D14" s="161"/>
      <c r="E14" s="163">
        <v>2730</v>
      </c>
      <c r="F14" s="163">
        <v>3360</v>
      </c>
      <c r="G14" s="163">
        <v>2888</v>
      </c>
      <c r="H14" s="163">
        <v>95506</v>
      </c>
      <c r="I14" s="162">
        <v>2100</v>
      </c>
      <c r="J14" s="162">
        <v>2467.5</v>
      </c>
      <c r="K14" s="162">
        <v>2329.6647775178726</v>
      </c>
      <c r="L14" s="162">
        <v>288674</v>
      </c>
      <c r="M14" s="210">
        <v>1081.92</v>
      </c>
      <c r="N14" s="210">
        <v>1420.9649999999999</v>
      </c>
      <c r="O14" s="210">
        <v>1202.7600873414026</v>
      </c>
      <c r="P14" s="210">
        <v>180766.3</v>
      </c>
      <c r="Q14" s="210">
        <v>1785</v>
      </c>
      <c r="R14" s="210">
        <v>2047.5</v>
      </c>
      <c r="S14" s="210">
        <v>1956.9052936502683</v>
      </c>
      <c r="T14" s="211">
        <v>152828</v>
      </c>
      <c r="U14" s="136"/>
      <c r="V14" s="136"/>
      <c r="W14" s="136"/>
      <c r="X14" s="136"/>
      <c r="Y14" s="136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136"/>
      <c r="AQ14" s="136"/>
      <c r="AR14" s="136"/>
    </row>
    <row r="15" spans="2:44" ht="15" customHeight="1" x14ac:dyDescent="0.15">
      <c r="B15" s="160"/>
      <c r="C15" s="136">
        <v>12</v>
      </c>
      <c r="D15" s="161"/>
      <c r="E15" s="163">
        <v>2940</v>
      </c>
      <c r="F15" s="163">
        <v>3203</v>
      </c>
      <c r="G15" s="163">
        <v>3066</v>
      </c>
      <c r="H15" s="164">
        <v>115525</v>
      </c>
      <c r="I15" s="162">
        <v>2194.5</v>
      </c>
      <c r="J15" s="162">
        <v>2654.4</v>
      </c>
      <c r="K15" s="162">
        <v>2445.861198291344</v>
      </c>
      <c r="L15" s="162">
        <v>514136.69999999995</v>
      </c>
      <c r="M15" s="210">
        <v>1099.3500000000001</v>
      </c>
      <c r="N15" s="210">
        <v>1496.25</v>
      </c>
      <c r="O15" s="210">
        <v>1287.1678349872207</v>
      </c>
      <c r="P15" s="210">
        <v>182595.3</v>
      </c>
      <c r="Q15" s="210">
        <v>1785</v>
      </c>
      <c r="R15" s="210">
        <v>2205</v>
      </c>
      <c r="S15" s="210">
        <v>2036.445556017874</v>
      </c>
      <c r="T15" s="211">
        <v>190700.79999999999</v>
      </c>
      <c r="U15" s="136"/>
      <c r="V15" s="136"/>
      <c r="W15" s="136"/>
      <c r="X15" s="136"/>
      <c r="Y15" s="136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136"/>
      <c r="AQ15" s="136"/>
      <c r="AR15" s="136"/>
    </row>
    <row r="16" spans="2:44" ht="15" customHeight="1" x14ac:dyDescent="0.15">
      <c r="B16" s="160" t="s">
        <v>180</v>
      </c>
      <c r="C16" s="136">
        <v>1</v>
      </c>
      <c r="D16" s="161" t="s">
        <v>179</v>
      </c>
      <c r="E16" s="163">
        <v>2310</v>
      </c>
      <c r="F16" s="163">
        <v>2788</v>
      </c>
      <c r="G16" s="163">
        <v>2539</v>
      </c>
      <c r="H16" s="163">
        <v>89880</v>
      </c>
      <c r="I16" s="162">
        <v>1995</v>
      </c>
      <c r="J16" s="162">
        <v>2415</v>
      </c>
      <c r="K16" s="162">
        <v>2299.4760266674784</v>
      </c>
      <c r="L16" s="162">
        <v>349446.2</v>
      </c>
      <c r="M16" s="210">
        <v>1102.5</v>
      </c>
      <c r="N16" s="210">
        <v>1428.7350000000001</v>
      </c>
      <c r="O16" s="210">
        <v>1300.1969762769454</v>
      </c>
      <c r="P16" s="210">
        <v>188019.1</v>
      </c>
      <c r="Q16" s="210">
        <v>1785</v>
      </c>
      <c r="R16" s="210">
        <v>2131.5</v>
      </c>
      <c r="S16" s="210">
        <v>1918.2383271103583</v>
      </c>
      <c r="T16" s="211">
        <v>167825.09999999998</v>
      </c>
      <c r="U16" s="136"/>
      <c r="V16" s="136"/>
      <c r="W16" s="136"/>
      <c r="X16" s="136"/>
      <c r="Y16" s="136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136"/>
      <c r="AQ16" s="136"/>
      <c r="AR16" s="136"/>
    </row>
    <row r="17" spans="2:44" ht="15" customHeight="1" x14ac:dyDescent="0.15">
      <c r="B17" s="160"/>
      <c r="C17" s="136">
        <v>2</v>
      </c>
      <c r="D17" s="161"/>
      <c r="E17" s="163">
        <v>2310</v>
      </c>
      <c r="F17" s="163">
        <v>2835</v>
      </c>
      <c r="G17" s="163">
        <v>2552</v>
      </c>
      <c r="H17" s="163">
        <v>87042.6</v>
      </c>
      <c r="I17" s="162">
        <v>2291.1</v>
      </c>
      <c r="J17" s="162">
        <v>2467.5</v>
      </c>
      <c r="K17" s="162">
        <v>2367.6331206722166</v>
      </c>
      <c r="L17" s="162">
        <v>254041.8</v>
      </c>
      <c r="M17" s="210">
        <v>1102.5</v>
      </c>
      <c r="N17" s="210">
        <v>1365</v>
      </c>
      <c r="O17" s="210">
        <v>1271.9676974998276</v>
      </c>
      <c r="P17" s="210">
        <v>178685.4</v>
      </c>
      <c r="Q17" s="210">
        <v>1785</v>
      </c>
      <c r="R17" s="210">
        <v>2006.5500000000002</v>
      </c>
      <c r="S17" s="210">
        <v>1891.9502699999998</v>
      </c>
      <c r="T17" s="211">
        <v>154058.59999999998</v>
      </c>
      <c r="U17" s="136"/>
      <c r="V17" s="136"/>
      <c r="W17" s="136"/>
      <c r="X17" s="136"/>
      <c r="Y17" s="136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136"/>
      <c r="AQ17" s="136"/>
      <c r="AR17" s="136"/>
    </row>
    <row r="18" spans="2:44" ht="15" customHeight="1" x14ac:dyDescent="0.15">
      <c r="B18" s="160"/>
      <c r="C18" s="136">
        <v>3</v>
      </c>
      <c r="D18" s="161"/>
      <c r="E18" s="165">
        <v>2310</v>
      </c>
      <c r="F18" s="165">
        <v>2783</v>
      </c>
      <c r="G18" s="165">
        <v>2620</v>
      </c>
      <c r="H18" s="165">
        <v>82152.100000000006</v>
      </c>
      <c r="I18" s="162">
        <v>2310</v>
      </c>
      <c r="J18" s="162">
        <v>2604</v>
      </c>
      <c r="K18" s="162">
        <v>2423.4111910438596</v>
      </c>
      <c r="L18" s="162">
        <v>218627.1</v>
      </c>
      <c r="M18" s="210">
        <v>1123.5</v>
      </c>
      <c r="N18" s="210">
        <v>1397.55</v>
      </c>
      <c r="O18" s="210">
        <v>1298.4932128178266</v>
      </c>
      <c r="P18" s="210">
        <v>150559.29999999999</v>
      </c>
      <c r="Q18" s="210">
        <v>1785</v>
      </c>
      <c r="R18" s="210">
        <v>2010.75</v>
      </c>
      <c r="S18" s="210">
        <v>1902.6798231309001</v>
      </c>
      <c r="T18" s="211">
        <v>154758.09999999998</v>
      </c>
      <c r="U18" s="136"/>
      <c r="V18" s="136"/>
      <c r="W18" s="136"/>
      <c r="X18" s="136"/>
      <c r="Y18" s="136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136"/>
      <c r="AQ18" s="136"/>
      <c r="AR18" s="136"/>
    </row>
    <row r="19" spans="2:44" ht="15" customHeight="1" x14ac:dyDescent="0.15">
      <c r="B19" s="160"/>
      <c r="C19" s="136">
        <v>4</v>
      </c>
      <c r="D19" s="161"/>
      <c r="E19" s="163">
        <v>2783</v>
      </c>
      <c r="F19" s="163">
        <v>2993</v>
      </c>
      <c r="G19" s="163">
        <v>2887</v>
      </c>
      <c r="H19" s="163">
        <v>105733.6</v>
      </c>
      <c r="I19" s="162">
        <v>2310</v>
      </c>
      <c r="J19" s="162">
        <v>2692.2000000000003</v>
      </c>
      <c r="K19" s="162">
        <v>2479.3524226934369</v>
      </c>
      <c r="L19" s="162">
        <v>245670.10000000003</v>
      </c>
      <c r="M19" s="210">
        <v>1239</v>
      </c>
      <c r="N19" s="210">
        <v>1440.6000000000001</v>
      </c>
      <c r="O19" s="210">
        <v>1346.683971493452</v>
      </c>
      <c r="P19" s="210">
        <v>173184.6</v>
      </c>
      <c r="Q19" s="210">
        <v>1776.6000000000001</v>
      </c>
      <c r="R19" s="210">
        <v>2047.5</v>
      </c>
      <c r="S19" s="210">
        <v>1937.3622243104305</v>
      </c>
      <c r="T19" s="211">
        <v>171073.5</v>
      </c>
      <c r="U19" s="136"/>
      <c r="V19" s="136"/>
      <c r="W19" s="136"/>
      <c r="X19" s="136"/>
      <c r="Y19" s="136"/>
      <c r="Z19" s="279"/>
      <c r="AA19" s="279"/>
      <c r="AB19" s="279"/>
      <c r="AC19" s="279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136"/>
      <c r="AQ19" s="136"/>
      <c r="AR19" s="136"/>
    </row>
    <row r="20" spans="2:44" ht="15" customHeight="1" x14ac:dyDescent="0.15">
      <c r="B20" s="160"/>
      <c r="C20" s="136">
        <v>5</v>
      </c>
      <c r="D20" s="161"/>
      <c r="E20" s="165">
        <v>2783</v>
      </c>
      <c r="F20" s="165">
        <v>2993</v>
      </c>
      <c r="G20" s="165">
        <v>2887</v>
      </c>
      <c r="H20" s="165">
        <v>90771.9</v>
      </c>
      <c r="I20" s="162">
        <v>2407.65</v>
      </c>
      <c r="J20" s="162">
        <v>2730</v>
      </c>
      <c r="K20" s="162">
        <v>2570.619416130819</v>
      </c>
      <c r="L20" s="162">
        <v>348283.80000000005</v>
      </c>
      <c r="M20" s="210">
        <v>1312.5</v>
      </c>
      <c r="N20" s="210">
        <v>1518.615</v>
      </c>
      <c r="O20" s="210">
        <v>1427.6202525289157</v>
      </c>
      <c r="P20" s="210">
        <v>189844.19999999998</v>
      </c>
      <c r="Q20" s="210">
        <v>1816.5</v>
      </c>
      <c r="R20" s="210">
        <v>2121</v>
      </c>
      <c r="S20" s="210">
        <v>1967.5291781696098</v>
      </c>
      <c r="T20" s="211">
        <v>144199.4</v>
      </c>
      <c r="U20" s="136"/>
      <c r="V20" s="136"/>
      <c r="W20" s="136"/>
      <c r="X20" s="136"/>
      <c r="Y20" s="136"/>
      <c r="Z20" s="279"/>
      <c r="AA20" s="279"/>
      <c r="AB20" s="279"/>
      <c r="AC20" s="279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136"/>
      <c r="AQ20" s="136"/>
      <c r="AR20" s="136"/>
    </row>
    <row r="21" spans="2:44" ht="15" customHeight="1" x14ac:dyDescent="0.15">
      <c r="B21" s="160"/>
      <c r="C21" s="136">
        <v>6</v>
      </c>
      <c r="D21" s="161"/>
      <c r="E21" s="165">
        <v>2625</v>
      </c>
      <c r="F21" s="165">
        <v>2940</v>
      </c>
      <c r="G21" s="165">
        <v>2741</v>
      </c>
      <c r="H21" s="165">
        <v>81687.199999999997</v>
      </c>
      <c r="I21" s="162">
        <v>2409.75</v>
      </c>
      <c r="J21" s="162">
        <v>2742.6</v>
      </c>
      <c r="K21" s="162">
        <v>2542.4267734447967</v>
      </c>
      <c r="L21" s="162">
        <v>238157.90000000002</v>
      </c>
      <c r="M21" s="210">
        <v>1353.45</v>
      </c>
      <c r="N21" s="210">
        <v>1575</v>
      </c>
      <c r="O21" s="210">
        <v>1449.7353004697372</v>
      </c>
      <c r="P21" s="210">
        <v>160980.70000000001</v>
      </c>
      <c r="Q21" s="210">
        <v>1890</v>
      </c>
      <c r="R21" s="210">
        <v>2101.0500000000002</v>
      </c>
      <c r="S21" s="210">
        <v>1998.4124754144423</v>
      </c>
      <c r="T21" s="211">
        <v>144253.5</v>
      </c>
      <c r="U21" s="136"/>
      <c r="V21" s="136"/>
      <c r="W21" s="136"/>
      <c r="X21" s="136"/>
      <c r="Y21" s="136"/>
      <c r="Z21" s="279"/>
      <c r="AA21" s="279"/>
      <c r="AB21" s="279"/>
      <c r="AC21" s="279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136"/>
      <c r="AQ21" s="136"/>
      <c r="AR21" s="136"/>
    </row>
    <row r="22" spans="2:44" ht="15" customHeight="1" x14ac:dyDescent="0.15">
      <c r="B22" s="160"/>
      <c r="C22" s="136">
        <v>7</v>
      </c>
      <c r="D22" s="161"/>
      <c r="E22" s="165">
        <v>2520</v>
      </c>
      <c r="F22" s="165">
        <v>2940</v>
      </c>
      <c r="G22" s="165">
        <v>2730</v>
      </c>
      <c r="H22" s="165">
        <v>108336</v>
      </c>
      <c r="I22" s="161">
        <v>2415</v>
      </c>
      <c r="J22" s="162">
        <v>2730</v>
      </c>
      <c r="K22" s="162">
        <v>2571.1365145461714</v>
      </c>
      <c r="L22" s="161">
        <v>237088.5</v>
      </c>
      <c r="M22" s="210">
        <v>1265.25</v>
      </c>
      <c r="N22" s="210">
        <v>1487.8500000000001</v>
      </c>
      <c r="O22" s="210">
        <v>1399.7954324381476</v>
      </c>
      <c r="P22" s="210">
        <v>162281.50000000003</v>
      </c>
      <c r="Q22" s="210">
        <v>1873.2</v>
      </c>
      <c r="R22" s="210">
        <v>2121</v>
      </c>
      <c r="S22" s="210">
        <v>2010.740281683142</v>
      </c>
      <c r="T22" s="211">
        <v>177046.1</v>
      </c>
      <c r="U22" s="136"/>
      <c r="V22" s="136"/>
      <c r="W22" s="136"/>
      <c r="X22" s="136"/>
      <c r="Y22" s="136"/>
      <c r="Z22" s="279"/>
      <c r="AA22" s="279"/>
      <c r="AB22" s="279"/>
      <c r="AC22" s="279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136"/>
      <c r="AQ22" s="136"/>
      <c r="AR22" s="136"/>
    </row>
    <row r="23" spans="2:44" ht="15" customHeight="1" x14ac:dyDescent="0.15">
      <c r="B23" s="160"/>
      <c r="C23" s="136">
        <v>8</v>
      </c>
      <c r="D23" s="161"/>
      <c r="E23" s="163">
        <v>2625</v>
      </c>
      <c r="F23" s="163">
        <v>2940</v>
      </c>
      <c r="G23" s="163">
        <v>2804</v>
      </c>
      <c r="H23" s="163">
        <v>85130.1</v>
      </c>
      <c r="I23" s="162">
        <v>2480.1</v>
      </c>
      <c r="J23" s="162">
        <v>2677.5</v>
      </c>
      <c r="K23" s="161">
        <v>2554.0371533395328</v>
      </c>
      <c r="L23" s="162">
        <v>207519.2</v>
      </c>
      <c r="M23" s="210">
        <v>1229.55</v>
      </c>
      <c r="N23" s="210">
        <v>1476.3</v>
      </c>
      <c r="O23" s="210">
        <v>1336.9354302597562</v>
      </c>
      <c r="P23" s="210">
        <v>133303.29999999999</v>
      </c>
      <c r="Q23" s="210">
        <v>1901.5500000000002</v>
      </c>
      <c r="R23" s="210">
        <v>2158.8000000000002</v>
      </c>
      <c r="S23" s="210">
        <v>2014.9696729843433</v>
      </c>
      <c r="T23" s="211">
        <v>146230.5</v>
      </c>
      <c r="U23" s="136"/>
      <c r="V23" s="136"/>
      <c r="W23" s="136"/>
      <c r="X23" s="136"/>
      <c r="Y23" s="136"/>
      <c r="Z23" s="279"/>
      <c r="AA23" s="279"/>
      <c r="AB23" s="279"/>
      <c r="AC23" s="279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136"/>
      <c r="AQ23" s="136"/>
      <c r="AR23" s="136"/>
    </row>
    <row r="24" spans="2:44" ht="15" customHeight="1" x14ac:dyDescent="0.15">
      <c r="B24" s="160"/>
      <c r="C24" s="136">
        <v>9</v>
      </c>
      <c r="D24" s="161"/>
      <c r="E24" s="163">
        <v>2625</v>
      </c>
      <c r="F24" s="163">
        <v>2951</v>
      </c>
      <c r="G24" s="163">
        <v>2756</v>
      </c>
      <c r="H24" s="163">
        <v>85864.7</v>
      </c>
      <c r="I24" s="162">
        <v>2478</v>
      </c>
      <c r="J24" s="162">
        <v>2646</v>
      </c>
      <c r="K24" s="162">
        <v>2553.2195560049763</v>
      </c>
      <c r="L24" s="162">
        <v>176995.8</v>
      </c>
      <c r="M24" s="210">
        <v>1239</v>
      </c>
      <c r="N24" s="210">
        <v>1580.9850000000001</v>
      </c>
      <c r="O24" s="210">
        <v>1349.4004993213107</v>
      </c>
      <c r="P24" s="210">
        <v>125916.4</v>
      </c>
      <c r="Q24" s="210">
        <v>1858.5</v>
      </c>
      <c r="R24" s="210">
        <v>2205</v>
      </c>
      <c r="S24" s="210">
        <v>2008.9067106970165</v>
      </c>
      <c r="T24" s="211">
        <v>174900.3</v>
      </c>
      <c r="U24" s="136"/>
      <c r="V24" s="136"/>
      <c r="W24" s="136"/>
      <c r="X24" s="136"/>
      <c r="Y24" s="136"/>
      <c r="Z24" s="279"/>
      <c r="AA24" s="279"/>
      <c r="AB24" s="279"/>
      <c r="AC24" s="279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136"/>
      <c r="AQ24" s="136"/>
      <c r="AR24" s="136"/>
    </row>
    <row r="25" spans="2:44" ht="15" customHeight="1" x14ac:dyDescent="0.15">
      <c r="B25" s="160"/>
      <c r="C25" s="136">
        <v>10</v>
      </c>
      <c r="D25" s="161"/>
      <c r="E25" s="163">
        <v>2478</v>
      </c>
      <c r="F25" s="163">
        <v>2940</v>
      </c>
      <c r="G25" s="163">
        <v>2741</v>
      </c>
      <c r="H25" s="163">
        <v>99030.6</v>
      </c>
      <c r="I25" s="162">
        <v>2545.2000000000003</v>
      </c>
      <c r="J25" s="162">
        <v>2809.38</v>
      </c>
      <c r="K25" s="162">
        <v>2678.9522090858845</v>
      </c>
      <c r="L25" s="162">
        <v>249242.90000000002</v>
      </c>
      <c r="M25" s="210">
        <v>1239</v>
      </c>
      <c r="N25" s="210">
        <v>1581.3</v>
      </c>
      <c r="O25" s="210">
        <v>1360.6305248212102</v>
      </c>
      <c r="P25" s="210">
        <v>175077</v>
      </c>
      <c r="Q25" s="210">
        <v>1942.5</v>
      </c>
      <c r="R25" s="210">
        <v>2175.4950000000003</v>
      </c>
      <c r="S25" s="210">
        <v>2060.2233195285121</v>
      </c>
      <c r="T25" s="211">
        <v>138788.20000000001</v>
      </c>
      <c r="U25" s="136"/>
      <c r="V25" s="136"/>
      <c r="W25" s="136"/>
      <c r="X25" s="136"/>
      <c r="Y25" s="136"/>
      <c r="Z25" s="170"/>
      <c r="AA25" s="170"/>
      <c r="AB25" s="170"/>
      <c r="AC25" s="170"/>
      <c r="AD25" s="136"/>
      <c r="AE25" s="136"/>
      <c r="AF25" s="136"/>
      <c r="AG25" s="136"/>
      <c r="AH25" s="183"/>
      <c r="AI25" s="183"/>
      <c r="AJ25" s="183"/>
      <c r="AK25" s="183"/>
      <c r="AL25" s="183"/>
      <c r="AM25" s="183"/>
      <c r="AN25" s="183"/>
      <c r="AO25" s="183"/>
      <c r="AP25" s="136"/>
      <c r="AQ25" s="136"/>
      <c r="AR25" s="136"/>
    </row>
    <row r="26" spans="2:44" ht="15" customHeight="1" x14ac:dyDescent="0.15">
      <c r="B26" s="160"/>
      <c r="C26" s="136">
        <v>11</v>
      </c>
      <c r="D26" s="161"/>
      <c r="E26" s="163">
        <v>2730</v>
      </c>
      <c r="F26" s="163">
        <v>3150</v>
      </c>
      <c r="G26" s="163">
        <v>2950</v>
      </c>
      <c r="H26" s="163">
        <v>89215.1</v>
      </c>
      <c r="I26" s="162">
        <v>2634.8700000000003</v>
      </c>
      <c r="J26" s="162">
        <v>2971.5</v>
      </c>
      <c r="K26" s="162">
        <v>2771.1380845003564</v>
      </c>
      <c r="L26" s="162">
        <v>153113.29999999999</v>
      </c>
      <c r="M26" s="210">
        <v>1350.3</v>
      </c>
      <c r="N26" s="210">
        <v>1685.25</v>
      </c>
      <c r="O26" s="210">
        <v>1557.0797121668259</v>
      </c>
      <c r="P26" s="210">
        <v>247679.09999999998</v>
      </c>
      <c r="Q26" s="210">
        <v>1982.4</v>
      </c>
      <c r="R26" s="210">
        <v>2310</v>
      </c>
      <c r="S26" s="210">
        <v>2188.5702323172782</v>
      </c>
      <c r="T26" s="211">
        <v>139209.90000000002</v>
      </c>
      <c r="U26" s="136"/>
      <c r="V26" s="136"/>
      <c r="W26" s="136"/>
      <c r="X26" s="136"/>
      <c r="Y26" s="136"/>
      <c r="Z26" s="280"/>
      <c r="AA26" s="280"/>
      <c r="AB26" s="280"/>
      <c r="AC26" s="280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136"/>
      <c r="AQ26" s="136"/>
      <c r="AR26" s="136"/>
    </row>
    <row r="27" spans="2:44" ht="15" customHeight="1" x14ac:dyDescent="0.15">
      <c r="B27" s="160"/>
      <c r="C27" s="136">
        <v>12</v>
      </c>
      <c r="D27" s="161"/>
      <c r="E27" s="163">
        <v>2714</v>
      </c>
      <c r="F27" s="163">
        <v>3187</v>
      </c>
      <c r="G27" s="163">
        <v>2992</v>
      </c>
      <c r="H27" s="163">
        <v>154094</v>
      </c>
      <c r="I27" s="162">
        <v>2698.5</v>
      </c>
      <c r="J27" s="162">
        <v>3058.7550000000001</v>
      </c>
      <c r="K27" s="162">
        <v>2817.6241645789023</v>
      </c>
      <c r="L27" s="162">
        <v>183881.30000000002</v>
      </c>
      <c r="M27" s="210">
        <v>1501.5</v>
      </c>
      <c r="N27" s="210">
        <v>1751.4</v>
      </c>
      <c r="O27" s="210">
        <v>1631.8867066728344</v>
      </c>
      <c r="P27" s="210">
        <v>215384.8</v>
      </c>
      <c r="Q27" s="210">
        <v>2073.75</v>
      </c>
      <c r="R27" s="210">
        <v>2315.25</v>
      </c>
      <c r="S27" s="210">
        <v>2216.9756890678227</v>
      </c>
      <c r="T27" s="211">
        <v>175813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83"/>
      <c r="AI27" s="183"/>
      <c r="AJ27" s="183"/>
      <c r="AK27" s="183"/>
      <c r="AL27" s="183"/>
      <c r="AM27" s="183"/>
      <c r="AN27" s="183"/>
      <c r="AO27" s="183"/>
      <c r="AP27" s="136"/>
      <c r="AQ27" s="136"/>
      <c r="AR27" s="136"/>
    </row>
    <row r="28" spans="2:44" ht="15" customHeight="1" x14ac:dyDescent="0.15">
      <c r="B28" s="160" t="s">
        <v>105</v>
      </c>
      <c r="C28" s="136">
        <v>1</v>
      </c>
      <c r="D28" s="161" t="s">
        <v>179</v>
      </c>
      <c r="E28" s="163">
        <v>2541</v>
      </c>
      <c r="F28" s="163">
        <v>2783</v>
      </c>
      <c r="G28" s="163">
        <v>2661</v>
      </c>
      <c r="H28" s="163">
        <v>111440.7</v>
      </c>
      <c r="I28" s="162">
        <v>2310</v>
      </c>
      <c r="J28" s="162">
        <v>2753.1</v>
      </c>
      <c r="K28" s="162">
        <v>2542.1686347587292</v>
      </c>
      <c r="L28" s="162">
        <v>213439.80000000002</v>
      </c>
      <c r="M28" s="210">
        <v>1450.4700000000003</v>
      </c>
      <c r="N28" s="210">
        <v>1681.0500000000002</v>
      </c>
      <c r="O28" s="210">
        <v>1590.3605894297345</v>
      </c>
      <c r="P28" s="210">
        <v>201918.7</v>
      </c>
      <c r="Q28" s="210">
        <v>2064.3000000000002</v>
      </c>
      <c r="R28" s="210">
        <v>2257.5</v>
      </c>
      <c r="S28" s="210">
        <v>2148.9512902769261</v>
      </c>
      <c r="T28" s="211">
        <v>168741.2</v>
      </c>
      <c r="U28" s="136"/>
      <c r="V28" s="136"/>
      <c r="W28" s="136"/>
      <c r="X28" s="136"/>
      <c r="Y28" s="136"/>
      <c r="Z28" s="170"/>
      <c r="AA28" s="170"/>
      <c r="AB28" s="170"/>
      <c r="AC28" s="170"/>
      <c r="AD28" s="136"/>
      <c r="AE28" s="136"/>
      <c r="AF28" s="136"/>
      <c r="AG28" s="136"/>
      <c r="AH28" s="183"/>
      <c r="AI28" s="183"/>
      <c r="AJ28" s="183"/>
      <c r="AK28" s="183"/>
      <c r="AL28" s="183"/>
      <c r="AM28" s="183"/>
      <c r="AN28" s="183"/>
      <c r="AO28" s="183"/>
      <c r="AP28" s="136"/>
      <c r="AQ28" s="136"/>
      <c r="AR28" s="136"/>
    </row>
    <row r="29" spans="2:44" ht="15" customHeight="1" x14ac:dyDescent="0.15">
      <c r="B29" s="160"/>
      <c r="C29" s="136">
        <v>2</v>
      </c>
      <c r="D29" s="161"/>
      <c r="E29" s="163">
        <v>2631</v>
      </c>
      <c r="F29" s="163">
        <v>2940</v>
      </c>
      <c r="G29" s="163">
        <v>2787</v>
      </c>
      <c r="H29" s="163">
        <v>89542.8</v>
      </c>
      <c r="I29" s="162">
        <v>2276.61</v>
      </c>
      <c r="J29" s="162">
        <v>2626.05</v>
      </c>
      <c r="K29" s="162">
        <v>2507.9999751807668</v>
      </c>
      <c r="L29" s="162">
        <v>151469.20000000001</v>
      </c>
      <c r="M29" s="210">
        <v>1428.3150000000001</v>
      </c>
      <c r="N29" s="210">
        <v>1703.625</v>
      </c>
      <c r="O29" s="210">
        <v>1572.1763098281756</v>
      </c>
      <c r="P29" s="210">
        <v>220094.7</v>
      </c>
      <c r="Q29" s="210">
        <v>1858.5</v>
      </c>
      <c r="R29" s="210">
        <v>2257.5</v>
      </c>
      <c r="S29" s="210">
        <v>2084.3168059262052</v>
      </c>
      <c r="T29" s="210">
        <v>141852.5</v>
      </c>
      <c r="U29" s="136"/>
      <c r="V29" s="136"/>
      <c r="W29" s="136"/>
      <c r="X29" s="136"/>
      <c r="Y29" s="136"/>
      <c r="Z29" s="170"/>
      <c r="AA29" s="170"/>
      <c r="AB29" s="170"/>
      <c r="AC29" s="170"/>
      <c r="AD29" s="136"/>
      <c r="AE29" s="136"/>
      <c r="AF29" s="136"/>
      <c r="AG29" s="136"/>
      <c r="AH29" s="183"/>
      <c r="AI29" s="183"/>
      <c r="AJ29" s="183"/>
      <c r="AK29" s="183"/>
      <c r="AL29" s="183"/>
      <c r="AM29" s="183"/>
      <c r="AN29" s="183"/>
      <c r="AO29" s="183"/>
      <c r="AP29" s="136"/>
      <c r="AQ29" s="136"/>
      <c r="AR29" s="136"/>
    </row>
    <row r="30" spans="2:44" ht="13.5" customHeight="1" x14ac:dyDescent="0.15">
      <c r="B30" s="160"/>
      <c r="C30" s="136">
        <v>3</v>
      </c>
      <c r="D30" s="161"/>
      <c r="E30" s="163">
        <v>2520</v>
      </c>
      <c r="F30" s="163">
        <v>2940</v>
      </c>
      <c r="G30" s="163">
        <v>2740</v>
      </c>
      <c r="H30" s="163">
        <v>115632.7</v>
      </c>
      <c r="I30" s="162">
        <v>2415</v>
      </c>
      <c r="J30" s="162">
        <v>2682.75</v>
      </c>
      <c r="K30" s="162">
        <v>2529.6601103361781</v>
      </c>
      <c r="L30" s="162">
        <v>150210</v>
      </c>
      <c r="M30" s="210">
        <v>1456.875</v>
      </c>
      <c r="N30" s="210">
        <v>1650.6000000000001</v>
      </c>
      <c r="O30" s="210">
        <v>1582.6667166133395</v>
      </c>
      <c r="P30" s="210">
        <v>237045.90000000002</v>
      </c>
      <c r="Q30" s="210">
        <v>1680</v>
      </c>
      <c r="R30" s="210">
        <v>2174.0250000000001</v>
      </c>
      <c r="S30" s="210">
        <v>2001.1848166998459</v>
      </c>
      <c r="T30" s="211">
        <v>144489.20000000001</v>
      </c>
      <c r="U30" s="136"/>
      <c r="V30" s="136"/>
      <c r="W30" s="136"/>
      <c r="X30" s="136"/>
      <c r="Y30" s="136"/>
      <c r="Z30" s="170"/>
      <c r="AA30" s="170"/>
      <c r="AB30" s="170"/>
      <c r="AC30" s="170"/>
      <c r="AD30" s="136"/>
      <c r="AE30" s="136"/>
      <c r="AF30" s="136"/>
      <c r="AG30" s="136"/>
      <c r="AH30" s="183"/>
      <c r="AI30" s="183"/>
      <c r="AJ30" s="183"/>
      <c r="AK30" s="183"/>
      <c r="AL30" s="183"/>
      <c r="AM30" s="183"/>
      <c r="AN30" s="183"/>
      <c r="AO30" s="183"/>
      <c r="AP30" s="136"/>
      <c r="AQ30" s="136"/>
      <c r="AR30" s="136"/>
    </row>
    <row r="31" spans="2:44" ht="13.5" customHeight="1" x14ac:dyDescent="0.15">
      <c r="B31" s="160"/>
      <c r="C31" s="136">
        <v>4</v>
      </c>
      <c r="D31" s="161"/>
      <c r="E31" s="282">
        <v>2700</v>
      </c>
      <c r="F31" s="282">
        <v>3056</v>
      </c>
      <c r="G31" s="282">
        <v>2862</v>
      </c>
      <c r="H31" s="282">
        <v>104449</v>
      </c>
      <c r="I31" s="162">
        <v>2584.44</v>
      </c>
      <c r="J31" s="162">
        <v>2862</v>
      </c>
      <c r="K31" s="162">
        <v>2717.2085542193272</v>
      </c>
      <c r="L31" s="162">
        <v>234870.3</v>
      </c>
      <c r="M31" s="210">
        <v>1482.192</v>
      </c>
      <c r="N31" s="210">
        <v>1706.4</v>
      </c>
      <c r="O31" s="210">
        <v>1615.3529409732416</v>
      </c>
      <c r="P31" s="210">
        <v>211399.8</v>
      </c>
      <c r="Q31" s="210">
        <v>1890</v>
      </c>
      <c r="R31" s="210">
        <v>2161.08</v>
      </c>
      <c r="S31" s="210">
        <v>2025.3648455301782</v>
      </c>
      <c r="T31" s="211">
        <v>126272.29999999999</v>
      </c>
      <c r="U31" s="136"/>
      <c r="V31" s="136"/>
      <c r="W31" s="136"/>
      <c r="X31" s="136"/>
      <c r="Y31" s="136"/>
      <c r="Z31" s="170"/>
      <c r="AA31" s="170"/>
      <c r="AB31" s="170"/>
      <c r="AC31" s="170"/>
      <c r="AD31" s="136"/>
      <c r="AE31" s="136"/>
      <c r="AF31" s="136"/>
      <c r="AG31" s="136"/>
      <c r="AH31" s="183"/>
      <c r="AI31" s="183"/>
      <c r="AJ31" s="183"/>
      <c r="AK31" s="183"/>
      <c r="AL31" s="183"/>
      <c r="AM31" s="183"/>
      <c r="AN31" s="183"/>
      <c r="AO31" s="183"/>
      <c r="AP31" s="136"/>
      <c r="AQ31" s="136"/>
      <c r="AR31" s="136"/>
    </row>
    <row r="32" spans="2:44" ht="13.5" customHeight="1" x14ac:dyDescent="0.15">
      <c r="B32" s="160"/>
      <c r="C32" s="136">
        <v>5</v>
      </c>
      <c r="D32" s="161"/>
      <c r="E32" s="282">
        <v>2624</v>
      </c>
      <c r="F32" s="282">
        <v>3024</v>
      </c>
      <c r="G32" s="282">
        <v>2841</v>
      </c>
      <c r="H32" s="282">
        <v>102807.3</v>
      </c>
      <c r="I32" s="162">
        <v>2575.8000000000002</v>
      </c>
      <c r="J32" s="162">
        <v>2862</v>
      </c>
      <c r="K32" s="162">
        <v>2730.8503717106282</v>
      </c>
      <c r="L32" s="162">
        <v>194704.2</v>
      </c>
      <c r="M32" s="210">
        <v>1557.36</v>
      </c>
      <c r="N32" s="210">
        <v>1748.52</v>
      </c>
      <c r="O32" s="210">
        <v>1655.6791525947847</v>
      </c>
      <c r="P32" s="210">
        <v>210102.59999999998</v>
      </c>
      <c r="Q32" s="210">
        <v>1915.92</v>
      </c>
      <c r="R32" s="210">
        <v>2236.6799999999998</v>
      </c>
      <c r="S32" s="210">
        <v>2040.9880866988926</v>
      </c>
      <c r="T32" s="211">
        <v>118979.79999999999</v>
      </c>
      <c r="U32" s="136"/>
      <c r="V32" s="136"/>
      <c r="W32" s="136"/>
      <c r="X32" s="136"/>
      <c r="Y32" s="136"/>
      <c r="Z32" s="170"/>
      <c r="AA32" s="170"/>
      <c r="AB32" s="170"/>
      <c r="AC32" s="170"/>
      <c r="AD32" s="136"/>
      <c r="AE32" s="136"/>
      <c r="AF32" s="136"/>
      <c r="AG32" s="136"/>
      <c r="AH32" s="183"/>
      <c r="AI32" s="183"/>
      <c r="AJ32" s="183"/>
      <c r="AK32" s="183"/>
      <c r="AL32" s="183"/>
      <c r="AM32" s="183"/>
      <c r="AN32" s="183"/>
      <c r="AO32" s="183"/>
      <c r="AP32" s="136"/>
      <c r="AQ32" s="136"/>
      <c r="AR32" s="136"/>
    </row>
    <row r="33" spans="2:44" ht="13.5" customHeight="1" x14ac:dyDescent="0.15">
      <c r="B33" s="160"/>
      <c r="C33" s="136">
        <v>6</v>
      </c>
      <c r="D33" s="161"/>
      <c r="E33" s="282">
        <v>2630</v>
      </c>
      <c r="F33" s="282">
        <v>3024</v>
      </c>
      <c r="G33" s="282">
        <v>2840</v>
      </c>
      <c r="H33" s="282">
        <v>106253.2</v>
      </c>
      <c r="I33" s="162">
        <v>2499.12</v>
      </c>
      <c r="J33" s="162">
        <v>2783.16</v>
      </c>
      <c r="K33" s="162">
        <v>2633.20700799522</v>
      </c>
      <c r="L33" s="162">
        <v>180540.60000000003</v>
      </c>
      <c r="M33" s="210">
        <v>1396.44</v>
      </c>
      <c r="N33" s="210">
        <v>1748.52</v>
      </c>
      <c r="O33" s="210">
        <v>1646.684357949682</v>
      </c>
      <c r="P33" s="210">
        <v>167055.6</v>
      </c>
      <c r="Q33" s="210">
        <v>1854.36</v>
      </c>
      <c r="R33" s="210">
        <v>2214</v>
      </c>
      <c r="S33" s="210">
        <v>2056.1031831814425</v>
      </c>
      <c r="T33" s="211">
        <v>129355.60000000002</v>
      </c>
      <c r="U33" s="136"/>
      <c r="V33" s="136"/>
      <c r="W33" s="136"/>
      <c r="X33" s="136"/>
      <c r="Y33" s="136"/>
      <c r="Z33" s="170"/>
      <c r="AA33" s="170"/>
      <c r="AB33" s="170"/>
      <c r="AC33" s="170"/>
      <c r="AD33" s="136"/>
      <c r="AE33" s="136"/>
      <c r="AF33" s="136"/>
      <c r="AG33" s="136"/>
      <c r="AH33" s="183"/>
      <c r="AI33" s="183"/>
      <c r="AJ33" s="183"/>
      <c r="AK33" s="183"/>
      <c r="AL33" s="183"/>
      <c r="AM33" s="183"/>
      <c r="AN33" s="183"/>
      <c r="AO33" s="183"/>
      <c r="AP33" s="136"/>
      <c r="AQ33" s="136"/>
      <c r="AR33" s="136"/>
    </row>
    <row r="34" spans="2:44" ht="13.5" customHeight="1" x14ac:dyDescent="0.15">
      <c r="B34" s="151"/>
      <c r="C34" s="152">
        <v>7</v>
      </c>
      <c r="D34" s="167"/>
      <c r="E34" s="257">
        <v>3024</v>
      </c>
      <c r="F34" s="257">
        <v>3024</v>
      </c>
      <c r="G34" s="257">
        <v>3024</v>
      </c>
      <c r="H34" s="257">
        <v>111983.5</v>
      </c>
      <c r="I34" s="171">
        <v>2527.1999999999998</v>
      </c>
      <c r="J34" s="171">
        <v>2855.52</v>
      </c>
      <c r="K34" s="171">
        <v>2668.8412902713676</v>
      </c>
      <c r="L34" s="171">
        <v>250926.8</v>
      </c>
      <c r="M34" s="212">
        <v>1419.12</v>
      </c>
      <c r="N34" s="212">
        <v>1663.2</v>
      </c>
      <c r="O34" s="212">
        <v>1559.0374389466979</v>
      </c>
      <c r="P34" s="212">
        <v>229870.29999999996</v>
      </c>
      <c r="Q34" s="212">
        <v>1842.48</v>
      </c>
      <c r="R34" s="212">
        <v>2165.4</v>
      </c>
      <c r="S34" s="212">
        <v>2004.9292105747406</v>
      </c>
      <c r="T34" s="213">
        <v>161473.1</v>
      </c>
      <c r="U34" s="183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</row>
    <row r="35" spans="2:44" ht="12.75" customHeight="1" x14ac:dyDescent="0.15">
      <c r="B35" s="283" t="s">
        <v>112</v>
      </c>
      <c r="C35" s="284" t="s">
        <v>115</v>
      </c>
      <c r="M35" s="136"/>
      <c r="N35" s="136"/>
      <c r="O35" s="136"/>
      <c r="P35" s="136"/>
      <c r="Q35" s="136"/>
      <c r="R35" s="136"/>
      <c r="S35" s="136"/>
      <c r="T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</row>
    <row r="36" spans="2:44" ht="12.75" customHeight="1" x14ac:dyDescent="0.15">
      <c r="B36" s="285" t="s">
        <v>114</v>
      </c>
      <c r="C36" s="137" t="s">
        <v>181</v>
      </c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</row>
    <row r="37" spans="2:44" ht="12.75" customHeight="1" x14ac:dyDescent="0.15">
      <c r="B37" s="285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</row>
    <row r="38" spans="2:44" ht="13.5" x14ac:dyDescent="0.15">
      <c r="B38" s="285"/>
      <c r="E38" s="286"/>
      <c r="F38" s="286"/>
      <c r="G38" s="286"/>
      <c r="H38" s="287"/>
      <c r="I38" s="796"/>
      <c r="J38" s="136"/>
      <c r="K38" s="136"/>
      <c r="L38" s="136"/>
      <c r="M38" s="183"/>
      <c r="N38" s="183"/>
      <c r="O38" s="183"/>
      <c r="P38" s="183"/>
      <c r="Q38" s="183"/>
      <c r="R38" s="183"/>
      <c r="S38" s="183"/>
      <c r="T38" s="183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</row>
    <row r="39" spans="2:44" ht="13.5" x14ac:dyDescent="0.15">
      <c r="E39" s="286"/>
      <c r="F39" s="286"/>
      <c r="G39" s="286"/>
      <c r="H39" s="287"/>
      <c r="I39" s="796"/>
      <c r="J39" s="136"/>
      <c r="K39" s="136"/>
      <c r="L39" s="136"/>
      <c r="M39" s="183"/>
      <c r="N39" s="183"/>
      <c r="O39" s="183"/>
      <c r="P39" s="183"/>
      <c r="Q39" s="183"/>
      <c r="R39" s="183"/>
      <c r="S39" s="183"/>
      <c r="T39" s="183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</row>
    <row r="40" spans="2:44" x14ac:dyDescent="0.15">
      <c r="E40" s="136"/>
      <c r="F40" s="136"/>
      <c r="G40" s="136"/>
      <c r="H40" s="136"/>
      <c r="I40" s="136"/>
      <c r="J40" s="136"/>
      <c r="K40" s="136"/>
      <c r="L40" s="136"/>
      <c r="M40" s="183"/>
      <c r="N40" s="183"/>
      <c r="O40" s="183"/>
      <c r="P40" s="183"/>
      <c r="Q40" s="183"/>
      <c r="R40" s="183"/>
      <c r="S40" s="183"/>
      <c r="T40" s="183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</row>
    <row r="41" spans="2:44" x14ac:dyDescent="0.15"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2:44" x14ac:dyDescent="0.15"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</row>
    <row r="43" spans="2:44" x14ac:dyDescent="0.15"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</row>
    <row r="44" spans="2:44" x14ac:dyDescent="0.15"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</row>
  </sheetData>
  <mergeCells count="17">
    <mergeCell ref="AL6:AO6"/>
    <mergeCell ref="E5:H5"/>
    <mergeCell ref="I5:L5"/>
    <mergeCell ref="M5:P5"/>
    <mergeCell ref="Q5:T5"/>
    <mergeCell ref="Z5:AC5"/>
    <mergeCell ref="AD5:AG5"/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375" style="137" customWidth="1"/>
    <col min="3" max="3" width="3.125" style="137" customWidth="1"/>
    <col min="4" max="4" width="5.5" style="137" customWidth="1"/>
    <col min="5" max="5" width="5.375" style="137" customWidth="1"/>
    <col min="6" max="6" width="5.25" style="137" customWidth="1"/>
    <col min="7" max="7" width="5.875" style="137" customWidth="1"/>
    <col min="8" max="8" width="7.625" style="137" customWidth="1"/>
    <col min="9" max="10" width="5.5" style="137" customWidth="1"/>
    <col min="11" max="11" width="5.375" style="137" customWidth="1"/>
    <col min="12" max="12" width="7.6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9.5" style="137" customWidth="1"/>
    <col min="25" max="16384" width="7.5" style="137"/>
  </cols>
  <sheetData>
    <row r="1" spans="2:30" ht="6" customHeight="1" x14ac:dyDescent="0.15"/>
    <row r="2" spans="2:30" ht="6.75" customHeight="1" x14ac:dyDescent="0.15"/>
    <row r="3" spans="2:30" x14ac:dyDescent="0.15">
      <c r="B3" s="137" t="s">
        <v>182</v>
      </c>
    </row>
    <row r="4" spans="2:30" ht="12.75" customHeight="1" x14ac:dyDescent="0.15">
      <c r="X4" s="139" t="s">
        <v>90</v>
      </c>
      <c r="Z4" s="136"/>
      <c r="AA4" s="140"/>
      <c r="AB4" s="136"/>
      <c r="AC4" s="136"/>
      <c r="AD4" s="136"/>
    </row>
    <row r="5" spans="2:30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Z5" s="136"/>
      <c r="AA5" s="136"/>
      <c r="AB5" s="136"/>
      <c r="AC5" s="136"/>
      <c r="AD5" s="136"/>
    </row>
    <row r="6" spans="2:30" ht="11.25" customHeight="1" x14ac:dyDescent="0.15">
      <c r="B6" s="160"/>
      <c r="C6" s="173" t="s">
        <v>91</v>
      </c>
      <c r="D6" s="252"/>
      <c r="E6" s="141" t="s">
        <v>183</v>
      </c>
      <c r="F6" s="159"/>
      <c r="G6" s="159"/>
      <c r="H6" s="159"/>
      <c r="I6" s="141" t="s">
        <v>184</v>
      </c>
      <c r="J6" s="159"/>
      <c r="K6" s="159"/>
      <c r="L6" s="159"/>
      <c r="M6" s="141" t="s">
        <v>185</v>
      </c>
      <c r="N6" s="159"/>
      <c r="O6" s="159"/>
      <c r="P6" s="159"/>
      <c r="Q6" s="141" t="s">
        <v>186</v>
      </c>
      <c r="R6" s="159"/>
      <c r="S6" s="159"/>
      <c r="T6" s="159"/>
      <c r="U6" s="141" t="s">
        <v>187</v>
      </c>
      <c r="V6" s="159"/>
      <c r="W6" s="159"/>
      <c r="X6" s="157"/>
      <c r="Z6" s="136"/>
      <c r="AA6" s="136"/>
      <c r="AB6" s="136"/>
      <c r="AC6" s="136"/>
      <c r="AD6" s="136"/>
    </row>
    <row r="7" spans="2:30" x14ac:dyDescent="0.15">
      <c r="B7" s="160"/>
      <c r="C7" s="151"/>
      <c r="D7" s="167"/>
      <c r="E7" s="151"/>
      <c r="F7" s="152"/>
      <c r="G7" s="152"/>
      <c r="H7" s="152"/>
      <c r="I7" s="151"/>
      <c r="J7" s="152"/>
      <c r="K7" s="152"/>
      <c r="L7" s="152"/>
      <c r="M7" s="151" t="s">
        <v>188</v>
      </c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7"/>
      <c r="Z7" s="136"/>
      <c r="AA7" s="136"/>
      <c r="AB7" s="136"/>
      <c r="AC7" s="136"/>
      <c r="AD7" s="136"/>
    </row>
    <row r="8" spans="2:30" x14ac:dyDescent="0.15">
      <c r="B8" s="160" t="s">
        <v>97</v>
      </c>
      <c r="C8" s="136"/>
      <c r="E8" s="149" t="s">
        <v>98</v>
      </c>
      <c r="F8" s="150" t="s">
        <v>99</v>
      </c>
      <c r="G8" s="145" t="s">
        <v>100</v>
      </c>
      <c r="H8" s="150" t="s">
        <v>101</v>
      </c>
      <c r="I8" s="149" t="s">
        <v>98</v>
      </c>
      <c r="J8" s="150" t="s">
        <v>99</v>
      </c>
      <c r="K8" s="145" t="s">
        <v>100</v>
      </c>
      <c r="L8" s="150" t="s">
        <v>101</v>
      </c>
      <c r="M8" s="149" t="s">
        <v>98</v>
      </c>
      <c r="N8" s="150" t="s">
        <v>99</v>
      </c>
      <c r="O8" s="145" t="s">
        <v>100</v>
      </c>
      <c r="P8" s="150" t="s">
        <v>101</v>
      </c>
      <c r="Q8" s="149" t="s">
        <v>98</v>
      </c>
      <c r="R8" s="150" t="s">
        <v>99</v>
      </c>
      <c r="S8" s="145" t="s">
        <v>100</v>
      </c>
      <c r="T8" s="150" t="s">
        <v>101</v>
      </c>
      <c r="U8" s="149" t="s">
        <v>98</v>
      </c>
      <c r="V8" s="150" t="s">
        <v>99</v>
      </c>
      <c r="W8" s="145" t="s">
        <v>100</v>
      </c>
      <c r="X8" s="150" t="s">
        <v>101</v>
      </c>
      <c r="Z8" s="136"/>
      <c r="AA8" s="145"/>
      <c r="AB8" s="136"/>
      <c r="AC8" s="136"/>
      <c r="AD8" s="136"/>
    </row>
    <row r="9" spans="2:30" x14ac:dyDescent="0.15">
      <c r="B9" s="151"/>
      <c r="C9" s="152"/>
      <c r="D9" s="152"/>
      <c r="E9" s="153"/>
      <c r="F9" s="154"/>
      <c r="G9" s="155" t="s">
        <v>102</v>
      </c>
      <c r="H9" s="154"/>
      <c r="I9" s="153"/>
      <c r="J9" s="154"/>
      <c r="K9" s="155" t="s">
        <v>102</v>
      </c>
      <c r="L9" s="154"/>
      <c r="M9" s="153"/>
      <c r="N9" s="154"/>
      <c r="O9" s="155" t="s">
        <v>102</v>
      </c>
      <c r="P9" s="154"/>
      <c r="Q9" s="153"/>
      <c r="R9" s="154"/>
      <c r="S9" s="155" t="s">
        <v>102</v>
      </c>
      <c r="T9" s="154"/>
      <c r="U9" s="153"/>
      <c r="V9" s="154"/>
      <c r="W9" s="155" t="s">
        <v>102</v>
      </c>
      <c r="X9" s="154"/>
      <c r="Z9" s="136"/>
      <c r="AA9" s="145"/>
      <c r="AB9" s="136"/>
      <c r="AC9" s="136"/>
      <c r="AD9" s="136"/>
    </row>
    <row r="10" spans="2:30" ht="12.75" customHeight="1" x14ac:dyDescent="0.15">
      <c r="B10" s="141" t="s">
        <v>0</v>
      </c>
      <c r="C10" s="159">
        <v>23</v>
      </c>
      <c r="D10" s="159" t="s">
        <v>1</v>
      </c>
      <c r="E10" s="289" t="s">
        <v>153</v>
      </c>
      <c r="F10" s="290" t="s">
        <v>153</v>
      </c>
      <c r="G10" s="291" t="s">
        <v>153</v>
      </c>
      <c r="H10" s="290" t="s">
        <v>153</v>
      </c>
      <c r="I10" s="289" t="s">
        <v>153</v>
      </c>
      <c r="J10" s="290" t="s">
        <v>153</v>
      </c>
      <c r="K10" s="291" t="s">
        <v>153</v>
      </c>
      <c r="L10" s="290" t="s">
        <v>153</v>
      </c>
      <c r="M10" s="289" t="s">
        <v>153</v>
      </c>
      <c r="N10" s="290" t="s">
        <v>153</v>
      </c>
      <c r="O10" s="291" t="s">
        <v>153</v>
      </c>
      <c r="P10" s="290" t="s">
        <v>153</v>
      </c>
      <c r="Q10" s="289" t="s">
        <v>153</v>
      </c>
      <c r="R10" s="290" t="s">
        <v>153</v>
      </c>
      <c r="S10" s="291" t="s">
        <v>153</v>
      </c>
      <c r="T10" s="290" t="s">
        <v>153</v>
      </c>
      <c r="U10" s="289" t="s">
        <v>153</v>
      </c>
      <c r="V10" s="290" t="s">
        <v>153</v>
      </c>
      <c r="W10" s="291" t="s">
        <v>153</v>
      </c>
      <c r="X10" s="290" t="s">
        <v>153</v>
      </c>
      <c r="Z10" s="136"/>
      <c r="AA10" s="145"/>
      <c r="AB10" s="136"/>
      <c r="AC10" s="136"/>
      <c r="AD10" s="136"/>
    </row>
    <row r="11" spans="2:30" ht="12.75" customHeight="1" x14ac:dyDescent="0.15">
      <c r="B11" s="160"/>
      <c r="C11" s="136">
        <v>24</v>
      </c>
      <c r="D11" s="161"/>
      <c r="E11" s="180" t="s">
        <v>153</v>
      </c>
      <c r="F11" s="180" t="s">
        <v>153</v>
      </c>
      <c r="G11" s="222">
        <v>0</v>
      </c>
      <c r="H11" s="180" t="s">
        <v>153</v>
      </c>
      <c r="I11" s="180" t="s">
        <v>153</v>
      </c>
      <c r="J11" s="180" t="s">
        <v>153</v>
      </c>
      <c r="K11" s="222">
        <v>0</v>
      </c>
      <c r="L11" s="180" t="s">
        <v>153</v>
      </c>
      <c r="M11" s="292" t="s">
        <v>153</v>
      </c>
      <c r="N11" s="180" t="s">
        <v>153</v>
      </c>
      <c r="O11" s="222">
        <v>0</v>
      </c>
      <c r="P11" s="180" t="s">
        <v>153</v>
      </c>
      <c r="Q11" s="180" t="s">
        <v>153</v>
      </c>
      <c r="R11" s="180" t="s">
        <v>153</v>
      </c>
      <c r="S11" s="222">
        <v>0</v>
      </c>
      <c r="T11" s="180" t="s">
        <v>153</v>
      </c>
      <c r="U11" s="292" t="s">
        <v>153</v>
      </c>
      <c r="V11" s="180" t="s">
        <v>153</v>
      </c>
      <c r="W11" s="222">
        <v>0</v>
      </c>
      <c r="X11" s="180" t="s">
        <v>153</v>
      </c>
      <c r="Z11" s="136"/>
      <c r="AA11" s="145"/>
      <c r="AB11" s="136"/>
      <c r="AC11" s="136"/>
      <c r="AD11" s="136"/>
    </row>
    <row r="12" spans="2:30" ht="12.75" customHeight="1" x14ac:dyDescent="0.15">
      <c r="B12" s="151"/>
      <c r="C12" s="152">
        <v>25</v>
      </c>
      <c r="D12" s="167"/>
      <c r="E12" s="128">
        <v>945</v>
      </c>
      <c r="F12" s="128">
        <v>1207.5</v>
      </c>
      <c r="G12" s="128">
        <v>1058.5239533652791</v>
      </c>
      <c r="H12" s="128">
        <v>534293.5</v>
      </c>
      <c r="I12" s="128">
        <v>714</v>
      </c>
      <c r="J12" s="128">
        <v>861</v>
      </c>
      <c r="K12" s="128">
        <v>757.27061763326162</v>
      </c>
      <c r="L12" s="128">
        <v>876634.1</v>
      </c>
      <c r="M12" s="181">
        <v>2100</v>
      </c>
      <c r="N12" s="181">
        <v>2940</v>
      </c>
      <c r="O12" s="293">
        <v>2408</v>
      </c>
      <c r="P12" s="294">
        <v>71704</v>
      </c>
      <c r="Q12" s="128">
        <v>2625</v>
      </c>
      <c r="R12" s="128">
        <v>3150</v>
      </c>
      <c r="S12" s="128">
        <v>2867.4193711967555</v>
      </c>
      <c r="T12" s="128">
        <v>111717.90000000001</v>
      </c>
      <c r="U12" s="181">
        <v>1460</v>
      </c>
      <c r="V12" s="181">
        <v>2229</v>
      </c>
      <c r="W12" s="128">
        <v>1836</v>
      </c>
      <c r="X12" s="294">
        <v>100011</v>
      </c>
      <c r="Z12" s="136"/>
      <c r="AA12" s="145"/>
      <c r="AB12" s="136"/>
      <c r="AC12" s="136"/>
      <c r="AD12" s="136"/>
    </row>
    <row r="13" spans="2:30" ht="12.75" customHeight="1" x14ac:dyDescent="0.15">
      <c r="B13" s="160"/>
      <c r="C13" s="136">
        <v>11</v>
      </c>
      <c r="D13" s="161"/>
      <c r="E13" s="130">
        <v>1029</v>
      </c>
      <c r="F13" s="130">
        <v>1186.5</v>
      </c>
      <c r="G13" s="130">
        <v>1087.7055309734517</v>
      </c>
      <c r="H13" s="130">
        <v>120517</v>
      </c>
      <c r="I13" s="130">
        <v>724.5</v>
      </c>
      <c r="J13" s="130">
        <v>819</v>
      </c>
      <c r="K13" s="130">
        <v>757.35054586522756</v>
      </c>
      <c r="L13" s="130">
        <v>108828.8</v>
      </c>
      <c r="M13" s="130">
        <v>2467.5</v>
      </c>
      <c r="N13" s="130">
        <v>2782.5</v>
      </c>
      <c r="O13" s="130">
        <v>2593.1901913875599</v>
      </c>
      <c r="P13" s="130">
        <v>3808.9</v>
      </c>
      <c r="Q13" s="130">
        <v>2625</v>
      </c>
      <c r="R13" s="130">
        <v>3045</v>
      </c>
      <c r="S13" s="130">
        <v>2842.4772835605431</v>
      </c>
      <c r="T13" s="130">
        <v>30560.3</v>
      </c>
      <c r="U13" s="130">
        <v>1785</v>
      </c>
      <c r="V13" s="130">
        <v>2010.75</v>
      </c>
      <c r="W13" s="130">
        <v>1875.9461538461544</v>
      </c>
      <c r="X13" s="295">
        <v>3368.6</v>
      </c>
      <c r="Z13" s="136"/>
      <c r="AA13" s="260"/>
      <c r="AB13" s="136"/>
      <c r="AC13" s="136"/>
      <c r="AD13" s="136"/>
    </row>
    <row r="14" spans="2:30" ht="12.75" customHeight="1" x14ac:dyDescent="0.15">
      <c r="B14" s="160"/>
      <c r="C14" s="136">
        <v>12</v>
      </c>
      <c r="D14" s="161"/>
      <c r="E14" s="130">
        <v>1050</v>
      </c>
      <c r="F14" s="130">
        <v>1207.5</v>
      </c>
      <c r="G14" s="130">
        <v>1124.1531683303158</v>
      </c>
      <c r="H14" s="130">
        <v>125721.29999999999</v>
      </c>
      <c r="I14" s="130">
        <v>714</v>
      </c>
      <c r="J14" s="130">
        <v>861</v>
      </c>
      <c r="K14" s="130">
        <v>764.27927151556923</v>
      </c>
      <c r="L14" s="130">
        <v>35806.300000000003</v>
      </c>
      <c r="M14" s="130">
        <v>2688</v>
      </c>
      <c r="N14" s="130">
        <v>2940</v>
      </c>
      <c r="O14" s="130">
        <v>2798.9016302334203</v>
      </c>
      <c r="P14" s="130">
        <v>3607.4</v>
      </c>
      <c r="Q14" s="130">
        <v>2782.5</v>
      </c>
      <c r="R14" s="130">
        <v>3150</v>
      </c>
      <c r="S14" s="130">
        <v>2922.4589071471933</v>
      </c>
      <c r="T14" s="130">
        <v>21861.800000000003</v>
      </c>
      <c r="U14" s="130">
        <v>1764</v>
      </c>
      <c r="V14" s="130">
        <v>2047.5</v>
      </c>
      <c r="W14" s="130">
        <v>1884.6483031148302</v>
      </c>
      <c r="X14" s="295">
        <v>3904.6000000000004</v>
      </c>
      <c r="Z14" s="136"/>
      <c r="AA14" s="260"/>
      <c r="AB14" s="136"/>
      <c r="AC14" s="136"/>
      <c r="AD14" s="136"/>
    </row>
    <row r="15" spans="2:30" ht="12.75" customHeight="1" x14ac:dyDescent="0.15">
      <c r="B15" s="160" t="s">
        <v>105</v>
      </c>
      <c r="C15" s="136">
        <v>1</v>
      </c>
      <c r="D15" s="161" t="s">
        <v>106</v>
      </c>
      <c r="E15" s="130">
        <v>1050</v>
      </c>
      <c r="F15" s="130">
        <v>1207.5</v>
      </c>
      <c r="G15" s="130">
        <v>1125.2396750811247</v>
      </c>
      <c r="H15" s="130">
        <v>126177.79999999999</v>
      </c>
      <c r="I15" s="130">
        <v>714</v>
      </c>
      <c r="J15" s="130">
        <v>857.85</v>
      </c>
      <c r="K15" s="130">
        <v>768.07858028518331</v>
      </c>
      <c r="L15" s="130">
        <v>48567.1</v>
      </c>
      <c r="M15" s="130">
        <v>2551.5</v>
      </c>
      <c r="N15" s="130">
        <v>2940</v>
      </c>
      <c r="O15" s="130">
        <v>2694.1695815733888</v>
      </c>
      <c r="P15" s="130">
        <v>3387.6000000000004</v>
      </c>
      <c r="Q15" s="130">
        <v>2730</v>
      </c>
      <c r="R15" s="130">
        <v>3150</v>
      </c>
      <c r="S15" s="130">
        <v>2912.3070781645706</v>
      </c>
      <c r="T15" s="130">
        <v>14521</v>
      </c>
      <c r="U15" s="130">
        <v>1785</v>
      </c>
      <c r="V15" s="130">
        <v>2152.5</v>
      </c>
      <c r="W15" s="130">
        <v>1888.9188481675394</v>
      </c>
      <c r="X15" s="130">
        <v>2792.8</v>
      </c>
      <c r="Z15" s="136"/>
      <c r="AA15" s="260"/>
      <c r="AB15" s="136"/>
      <c r="AC15" s="136"/>
      <c r="AD15" s="136"/>
    </row>
    <row r="16" spans="2:30" ht="12.75" customHeight="1" x14ac:dyDescent="0.15">
      <c r="B16" s="160"/>
      <c r="C16" s="136">
        <v>2</v>
      </c>
      <c r="D16" s="161"/>
      <c r="E16" s="130">
        <v>1102.5</v>
      </c>
      <c r="F16" s="130">
        <v>1257.9000000000001</v>
      </c>
      <c r="G16" s="130">
        <v>1161.7624801511408</v>
      </c>
      <c r="H16" s="130">
        <v>119486.1</v>
      </c>
      <c r="I16" s="130">
        <v>735</v>
      </c>
      <c r="J16" s="130">
        <v>861</v>
      </c>
      <c r="K16" s="130">
        <v>778.48543191639465</v>
      </c>
      <c r="L16" s="130">
        <v>42250.3</v>
      </c>
      <c r="M16" s="130">
        <v>2404.5</v>
      </c>
      <c r="N16" s="130">
        <v>2782.5</v>
      </c>
      <c r="O16" s="130">
        <v>2537.0951878429714</v>
      </c>
      <c r="P16" s="130">
        <v>5353.2</v>
      </c>
      <c r="Q16" s="130">
        <v>2940</v>
      </c>
      <c r="R16" s="130">
        <v>3307.5</v>
      </c>
      <c r="S16" s="130">
        <v>3063.6019130038717</v>
      </c>
      <c r="T16" s="130">
        <v>11724.599999999999</v>
      </c>
      <c r="U16" s="130">
        <v>1785</v>
      </c>
      <c r="V16" s="130">
        <v>2194.5</v>
      </c>
      <c r="W16" s="130">
        <v>1959.5510917956326</v>
      </c>
      <c r="X16" s="295">
        <v>1980.1</v>
      </c>
      <c r="Z16" s="136"/>
      <c r="AA16" s="260"/>
      <c r="AB16" s="136"/>
      <c r="AC16" s="136"/>
      <c r="AD16" s="136"/>
    </row>
    <row r="17" spans="2:30" ht="12.75" customHeight="1" x14ac:dyDescent="0.15">
      <c r="B17" s="160"/>
      <c r="C17" s="136">
        <v>3</v>
      </c>
      <c r="D17" s="161"/>
      <c r="E17" s="130">
        <v>1207.5</v>
      </c>
      <c r="F17" s="130">
        <v>1417.5</v>
      </c>
      <c r="G17" s="130">
        <v>1315.1719806053479</v>
      </c>
      <c r="H17" s="130">
        <v>101641.5</v>
      </c>
      <c r="I17" s="130">
        <v>735</v>
      </c>
      <c r="J17" s="130">
        <v>861</v>
      </c>
      <c r="K17" s="130">
        <v>790.87872460496601</v>
      </c>
      <c r="L17" s="130">
        <v>49614</v>
      </c>
      <c r="M17" s="130">
        <v>2415</v>
      </c>
      <c r="N17" s="130">
        <v>2593.5</v>
      </c>
      <c r="O17" s="130">
        <v>2466.3873374139253</v>
      </c>
      <c r="P17" s="130">
        <v>15887.099999999999</v>
      </c>
      <c r="Q17" s="130">
        <v>2940</v>
      </c>
      <c r="R17" s="130">
        <v>3307.5</v>
      </c>
      <c r="S17" s="130">
        <v>3150.5611375888739</v>
      </c>
      <c r="T17" s="130">
        <v>9099.6</v>
      </c>
      <c r="U17" s="130">
        <v>1942.5</v>
      </c>
      <c r="V17" s="130">
        <v>1942.5</v>
      </c>
      <c r="W17" s="130">
        <v>1942.4999999999998</v>
      </c>
      <c r="X17" s="130">
        <v>2423.8999999999996</v>
      </c>
      <c r="Z17" s="136"/>
      <c r="AA17" s="260"/>
      <c r="AB17" s="136"/>
      <c r="AC17" s="136"/>
      <c r="AD17" s="136"/>
    </row>
    <row r="18" spans="2:30" ht="12.75" customHeight="1" x14ac:dyDescent="0.15">
      <c r="B18" s="160"/>
      <c r="C18" s="136">
        <v>4</v>
      </c>
      <c r="D18" s="161"/>
      <c r="E18" s="130">
        <v>1242</v>
      </c>
      <c r="F18" s="130">
        <v>1404</v>
      </c>
      <c r="G18" s="130">
        <v>1346.3931059530482</v>
      </c>
      <c r="H18" s="130">
        <v>76027.700000000012</v>
      </c>
      <c r="I18" s="130">
        <v>799.2</v>
      </c>
      <c r="J18" s="130">
        <v>928.8</v>
      </c>
      <c r="K18" s="130">
        <v>844.42097643269744</v>
      </c>
      <c r="L18" s="130">
        <v>58276</v>
      </c>
      <c r="M18" s="130">
        <v>2484</v>
      </c>
      <c r="N18" s="130">
        <v>2786.4</v>
      </c>
      <c r="O18" s="130">
        <v>2640.2187903085232</v>
      </c>
      <c r="P18" s="130">
        <v>3452.2</v>
      </c>
      <c r="Q18" s="130">
        <v>3132</v>
      </c>
      <c r="R18" s="130">
        <v>3479.76</v>
      </c>
      <c r="S18" s="130">
        <v>3368.0261994297289</v>
      </c>
      <c r="T18" s="130">
        <v>15070.099999999999</v>
      </c>
      <c r="U18" s="130">
        <v>2052</v>
      </c>
      <c r="V18" s="130">
        <v>2456.8920000000003</v>
      </c>
      <c r="W18" s="130">
        <v>2149.1315131231286</v>
      </c>
      <c r="X18" s="295">
        <v>3463.5</v>
      </c>
      <c r="Z18" s="136"/>
      <c r="AA18" s="260"/>
      <c r="AB18" s="136"/>
      <c r="AC18" s="136"/>
      <c r="AD18" s="136"/>
    </row>
    <row r="19" spans="2:30" ht="12.75" customHeight="1" x14ac:dyDescent="0.15">
      <c r="B19" s="160"/>
      <c r="C19" s="136">
        <v>5</v>
      </c>
      <c r="D19" s="161"/>
      <c r="E19" s="130">
        <v>1161</v>
      </c>
      <c r="F19" s="130">
        <v>1301.4000000000001</v>
      </c>
      <c r="G19" s="130">
        <v>1234.9885813185087</v>
      </c>
      <c r="H19" s="130">
        <v>71769.399999999994</v>
      </c>
      <c r="I19" s="130">
        <v>842.4</v>
      </c>
      <c r="J19" s="130">
        <v>972</v>
      </c>
      <c r="K19" s="130">
        <v>912.39898191443717</v>
      </c>
      <c r="L19" s="130">
        <v>48699.199999999997</v>
      </c>
      <c r="M19" s="130">
        <v>2538</v>
      </c>
      <c r="N19" s="130">
        <v>2808</v>
      </c>
      <c r="O19" s="130">
        <v>2700.5934429578178</v>
      </c>
      <c r="P19" s="130">
        <v>7886.7999999999993</v>
      </c>
      <c r="Q19" s="130">
        <v>3078</v>
      </c>
      <c r="R19" s="130">
        <v>3477.6</v>
      </c>
      <c r="S19" s="130">
        <v>3326.2306953663724</v>
      </c>
      <c r="T19" s="130">
        <v>13233.400000000001</v>
      </c>
      <c r="U19" s="130">
        <v>1922.4</v>
      </c>
      <c r="V19" s="130">
        <v>2268</v>
      </c>
      <c r="W19" s="130">
        <v>2114.1737643378519</v>
      </c>
      <c r="X19" s="295">
        <v>4113.6000000000004</v>
      </c>
      <c r="Z19" s="136"/>
      <c r="AA19" s="260"/>
      <c r="AB19" s="136"/>
      <c r="AC19" s="136"/>
      <c r="AD19" s="136"/>
    </row>
    <row r="20" spans="2:30" ht="12.75" customHeight="1" x14ac:dyDescent="0.15">
      <c r="B20" s="160"/>
      <c r="C20" s="136">
        <v>6</v>
      </c>
      <c r="D20" s="161"/>
      <c r="E20" s="130">
        <v>1112.4000000000001</v>
      </c>
      <c r="F20" s="130">
        <v>1242</v>
      </c>
      <c r="G20" s="130">
        <v>1162.7567010309272</v>
      </c>
      <c r="H20" s="130">
        <v>128382.29999999999</v>
      </c>
      <c r="I20" s="130">
        <v>896.4</v>
      </c>
      <c r="J20" s="130">
        <v>1026</v>
      </c>
      <c r="K20" s="130">
        <v>981.59549491804762</v>
      </c>
      <c r="L20" s="130">
        <v>38598</v>
      </c>
      <c r="M20" s="130">
        <v>2592</v>
      </c>
      <c r="N20" s="130">
        <v>2862</v>
      </c>
      <c r="O20" s="130">
        <v>2710.1633866970333</v>
      </c>
      <c r="P20" s="130">
        <v>7890.3</v>
      </c>
      <c r="Q20" s="130">
        <v>3132</v>
      </c>
      <c r="R20" s="130">
        <v>3479.76</v>
      </c>
      <c r="S20" s="130">
        <v>3351.5040517639809</v>
      </c>
      <c r="T20" s="130">
        <v>5572.5</v>
      </c>
      <c r="U20" s="130">
        <v>1914.7320000000002</v>
      </c>
      <c r="V20" s="130">
        <v>2268</v>
      </c>
      <c r="W20" s="130">
        <v>2124.3948908425305</v>
      </c>
      <c r="X20" s="295">
        <v>7869.4000000000005</v>
      </c>
      <c r="Z20" s="136"/>
      <c r="AA20" s="260"/>
      <c r="AB20" s="136"/>
      <c r="AC20" s="136"/>
      <c r="AD20" s="136"/>
    </row>
    <row r="21" spans="2:30" ht="12.75" customHeight="1" x14ac:dyDescent="0.15">
      <c r="B21" s="151"/>
      <c r="C21" s="152">
        <v>7</v>
      </c>
      <c r="D21" s="167"/>
      <c r="E21" s="128">
        <v>1112.4000000000001</v>
      </c>
      <c r="F21" s="128">
        <v>1291.68</v>
      </c>
      <c r="G21" s="128">
        <v>1197.2249897983777</v>
      </c>
      <c r="H21" s="128">
        <v>164890.4</v>
      </c>
      <c r="I21" s="128">
        <v>907.2</v>
      </c>
      <c r="J21" s="128">
        <v>1031.4000000000001</v>
      </c>
      <c r="K21" s="128">
        <v>949.74260869565251</v>
      </c>
      <c r="L21" s="128">
        <v>39958.199999999997</v>
      </c>
      <c r="M21" s="128">
        <v>2700</v>
      </c>
      <c r="N21" s="128">
        <v>2970</v>
      </c>
      <c r="O21" s="128">
        <v>2788.6615723732552</v>
      </c>
      <c r="P21" s="128">
        <v>4575.8</v>
      </c>
      <c r="Q21" s="128">
        <v>3240</v>
      </c>
      <c r="R21" s="128">
        <v>3510</v>
      </c>
      <c r="S21" s="128">
        <v>3347.1491087222762</v>
      </c>
      <c r="T21" s="128">
        <v>7102.7</v>
      </c>
      <c r="U21" s="128">
        <v>1890</v>
      </c>
      <c r="V21" s="128">
        <v>2289.6</v>
      </c>
      <c r="W21" s="128">
        <v>2124.2500437848553</v>
      </c>
      <c r="X21" s="134">
        <v>4403.1000000000004</v>
      </c>
      <c r="Z21" s="136"/>
      <c r="AA21" s="260"/>
      <c r="AB21" s="136"/>
      <c r="AC21" s="136"/>
      <c r="AD21" s="136"/>
    </row>
    <row r="22" spans="2:30" ht="12.75" customHeight="1" x14ac:dyDescent="0.15">
      <c r="B22" s="296" t="s">
        <v>189</v>
      </c>
      <c r="C22" s="297"/>
      <c r="D22" s="298"/>
      <c r="E22" s="292"/>
      <c r="F22" s="180"/>
      <c r="G22" s="140"/>
      <c r="H22" s="180"/>
      <c r="I22" s="292"/>
      <c r="J22" s="180"/>
      <c r="K22" s="140"/>
      <c r="L22" s="180"/>
      <c r="M22" s="292"/>
      <c r="N22" s="180"/>
      <c r="O22" s="140"/>
      <c r="P22" s="180"/>
      <c r="Q22" s="292"/>
      <c r="R22" s="180"/>
      <c r="S22" s="140"/>
      <c r="T22" s="180"/>
      <c r="U22" s="292"/>
      <c r="V22" s="180"/>
      <c r="W22" s="140"/>
      <c r="X22" s="180"/>
      <c r="Z22" s="297"/>
      <c r="AA22" s="145"/>
      <c r="AB22" s="136"/>
      <c r="AC22" s="136"/>
      <c r="AD22" s="136"/>
    </row>
    <row r="23" spans="2:30" ht="12.75" customHeight="1" x14ac:dyDescent="0.15">
      <c r="B23" s="299">
        <v>41821</v>
      </c>
      <c r="C23" s="300"/>
      <c r="D23" s="301">
        <v>41835</v>
      </c>
      <c r="E23" s="130">
        <v>1112.4000000000001</v>
      </c>
      <c r="F23" s="130">
        <v>1220.4000000000001</v>
      </c>
      <c r="G23" s="130">
        <v>1166.3940625523778</v>
      </c>
      <c r="H23" s="130">
        <v>80924.399999999994</v>
      </c>
      <c r="I23" s="130">
        <v>907.2</v>
      </c>
      <c r="J23" s="130">
        <v>1026</v>
      </c>
      <c r="K23" s="130">
        <v>970.5285894137611</v>
      </c>
      <c r="L23" s="130">
        <v>17137.599999999999</v>
      </c>
      <c r="M23" s="130">
        <v>2700</v>
      </c>
      <c r="N23" s="130">
        <v>2916</v>
      </c>
      <c r="O23" s="130">
        <v>2791.8864497227164</v>
      </c>
      <c r="P23" s="130">
        <v>2604.6</v>
      </c>
      <c r="Q23" s="130">
        <v>3240</v>
      </c>
      <c r="R23" s="130">
        <v>3479.76</v>
      </c>
      <c r="S23" s="130">
        <v>3353.6254473161034</v>
      </c>
      <c r="T23" s="130">
        <v>2972.8</v>
      </c>
      <c r="U23" s="130">
        <v>1890</v>
      </c>
      <c r="V23" s="130">
        <v>2289.6</v>
      </c>
      <c r="W23" s="130">
        <v>2151.7355385235983</v>
      </c>
      <c r="X23" s="130">
        <v>1512.9</v>
      </c>
      <c r="Z23" s="302"/>
      <c r="AA23" s="260"/>
      <c r="AB23" s="136"/>
      <c r="AC23" s="136"/>
      <c r="AD23" s="136"/>
    </row>
    <row r="24" spans="2:30" ht="12.75" customHeight="1" x14ac:dyDescent="0.15">
      <c r="B24" s="299">
        <v>41836</v>
      </c>
      <c r="C24" s="300"/>
      <c r="D24" s="303">
        <v>41851</v>
      </c>
      <c r="E24" s="130">
        <v>1112.4000000000001</v>
      </c>
      <c r="F24" s="130">
        <v>1291.68</v>
      </c>
      <c r="G24" s="130">
        <v>1214.263356255743</v>
      </c>
      <c r="H24" s="130">
        <v>83966</v>
      </c>
      <c r="I24" s="130">
        <v>918</v>
      </c>
      <c r="J24" s="130">
        <v>1031.4000000000001</v>
      </c>
      <c r="K24" s="130">
        <v>941.49028164116851</v>
      </c>
      <c r="L24" s="130">
        <v>22820.6</v>
      </c>
      <c r="M24" s="130">
        <v>2700</v>
      </c>
      <c r="N24" s="130">
        <v>2970</v>
      </c>
      <c r="O24" s="130">
        <v>2785.416320943456</v>
      </c>
      <c r="P24" s="130">
        <v>1971.2</v>
      </c>
      <c r="Q24" s="130">
        <v>3240</v>
      </c>
      <c r="R24" s="130">
        <v>3510</v>
      </c>
      <c r="S24" s="130">
        <v>3345.8121644915059</v>
      </c>
      <c r="T24" s="130">
        <v>4129.8999999999996</v>
      </c>
      <c r="U24" s="130">
        <v>1944</v>
      </c>
      <c r="V24" s="130">
        <v>2196.7199999999998</v>
      </c>
      <c r="W24" s="130">
        <v>2120.7045894473931</v>
      </c>
      <c r="X24" s="130">
        <v>2890.2</v>
      </c>
      <c r="Z24" s="302"/>
      <c r="AA24" s="260"/>
      <c r="AB24" s="136"/>
      <c r="AC24" s="136"/>
      <c r="AD24" s="136"/>
    </row>
    <row r="25" spans="2:30" ht="12.75" customHeight="1" x14ac:dyDescent="0.15">
      <c r="B25" s="304"/>
      <c r="C25" s="305"/>
      <c r="D25" s="305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Z25" s="306"/>
      <c r="AA25" s="260"/>
      <c r="AB25" s="136"/>
      <c r="AC25" s="136"/>
      <c r="AD25" s="136"/>
    </row>
    <row r="26" spans="2:30" ht="12.75" customHeight="1" x14ac:dyDescent="0.15">
      <c r="B26" s="160"/>
      <c r="C26" s="173" t="s">
        <v>91</v>
      </c>
      <c r="D26" s="252"/>
      <c r="E26" s="141" t="s">
        <v>190</v>
      </c>
      <c r="F26" s="159"/>
      <c r="G26" s="159"/>
      <c r="H26" s="159"/>
      <c r="I26" s="141" t="s">
        <v>191</v>
      </c>
      <c r="J26" s="159"/>
      <c r="K26" s="159"/>
      <c r="L26" s="159"/>
      <c r="M26" s="141" t="s">
        <v>192</v>
      </c>
      <c r="N26" s="159"/>
      <c r="O26" s="159"/>
      <c r="P26" s="159"/>
      <c r="Q26" s="141" t="s">
        <v>193</v>
      </c>
      <c r="R26" s="159"/>
      <c r="S26" s="159"/>
      <c r="T26" s="159"/>
      <c r="U26" s="141" t="s">
        <v>194</v>
      </c>
      <c r="V26" s="159"/>
      <c r="W26" s="159"/>
      <c r="X26" s="157"/>
      <c r="Z26" s="136"/>
      <c r="AA26" s="136"/>
      <c r="AB26" s="136"/>
      <c r="AC26" s="136"/>
      <c r="AD26" s="136"/>
    </row>
    <row r="27" spans="2:30" ht="9" customHeight="1" x14ac:dyDescent="0.15">
      <c r="B27" s="160"/>
      <c r="C27" s="151"/>
      <c r="D27" s="167"/>
      <c r="E27" s="151" t="s">
        <v>195</v>
      </c>
      <c r="F27" s="152"/>
      <c r="G27" s="152"/>
      <c r="H27" s="152"/>
      <c r="I27" s="151"/>
      <c r="J27" s="152"/>
      <c r="K27" s="152"/>
      <c r="L27" s="152"/>
      <c r="M27" s="151"/>
      <c r="N27" s="152"/>
      <c r="O27" s="152"/>
      <c r="P27" s="152"/>
      <c r="Q27" s="151"/>
      <c r="R27" s="152"/>
      <c r="S27" s="152"/>
      <c r="T27" s="152"/>
      <c r="U27" s="151"/>
      <c r="V27" s="152"/>
      <c r="W27" s="152"/>
      <c r="X27" s="167"/>
      <c r="Z27" s="136"/>
      <c r="AA27" s="136"/>
      <c r="AB27" s="136"/>
      <c r="AC27" s="136"/>
      <c r="AD27" s="136"/>
    </row>
    <row r="28" spans="2:30" ht="12.75" customHeight="1" x14ac:dyDescent="0.15">
      <c r="B28" s="160" t="s">
        <v>97</v>
      </c>
      <c r="C28" s="136"/>
      <c r="E28" s="149" t="s">
        <v>98</v>
      </c>
      <c r="F28" s="150" t="s">
        <v>99</v>
      </c>
      <c r="G28" s="145" t="s">
        <v>100</v>
      </c>
      <c r="H28" s="150" t="s">
        <v>101</v>
      </c>
      <c r="I28" s="149" t="s">
        <v>98</v>
      </c>
      <c r="J28" s="150" t="s">
        <v>99</v>
      </c>
      <c r="K28" s="145" t="s">
        <v>100</v>
      </c>
      <c r="L28" s="150" t="s">
        <v>101</v>
      </c>
      <c r="M28" s="149" t="s">
        <v>98</v>
      </c>
      <c r="N28" s="150" t="s">
        <v>99</v>
      </c>
      <c r="O28" s="145" t="s">
        <v>100</v>
      </c>
      <c r="P28" s="150" t="s">
        <v>101</v>
      </c>
      <c r="Q28" s="149" t="s">
        <v>98</v>
      </c>
      <c r="R28" s="150" t="s">
        <v>99</v>
      </c>
      <c r="S28" s="145" t="s">
        <v>100</v>
      </c>
      <c r="T28" s="150" t="s">
        <v>101</v>
      </c>
      <c r="U28" s="149" t="s">
        <v>98</v>
      </c>
      <c r="V28" s="150" t="s">
        <v>99</v>
      </c>
      <c r="W28" s="145" t="s">
        <v>100</v>
      </c>
      <c r="X28" s="150" t="s">
        <v>101</v>
      </c>
      <c r="Z28" s="136"/>
      <c r="AA28" s="145"/>
      <c r="AB28" s="136"/>
      <c r="AC28" s="136"/>
      <c r="AD28" s="136"/>
    </row>
    <row r="29" spans="2:30" ht="12.75" customHeight="1" x14ac:dyDescent="0.15">
      <c r="B29" s="151"/>
      <c r="C29" s="152"/>
      <c r="D29" s="152"/>
      <c r="E29" s="153"/>
      <c r="F29" s="154"/>
      <c r="G29" s="155" t="s">
        <v>102</v>
      </c>
      <c r="H29" s="154"/>
      <c r="I29" s="153"/>
      <c r="J29" s="154"/>
      <c r="K29" s="155" t="s">
        <v>102</v>
      </c>
      <c r="L29" s="154"/>
      <c r="M29" s="153"/>
      <c r="N29" s="154"/>
      <c r="O29" s="155" t="s">
        <v>102</v>
      </c>
      <c r="P29" s="154"/>
      <c r="Q29" s="153"/>
      <c r="R29" s="154"/>
      <c r="S29" s="155" t="s">
        <v>102</v>
      </c>
      <c r="T29" s="154"/>
      <c r="U29" s="153"/>
      <c r="V29" s="154"/>
      <c r="W29" s="155" t="s">
        <v>102</v>
      </c>
      <c r="X29" s="154"/>
      <c r="Z29" s="136"/>
      <c r="AA29" s="145"/>
      <c r="AB29" s="136"/>
      <c r="AC29" s="136"/>
      <c r="AD29" s="136"/>
    </row>
    <row r="30" spans="2:30" ht="12.75" customHeight="1" x14ac:dyDescent="0.15">
      <c r="B30" s="141" t="s">
        <v>103</v>
      </c>
      <c r="C30" s="159">
        <v>23</v>
      </c>
      <c r="D30" s="157" t="s">
        <v>104</v>
      </c>
      <c r="E30" s="289" t="s">
        <v>153</v>
      </c>
      <c r="F30" s="290" t="s">
        <v>153</v>
      </c>
      <c r="G30" s="291" t="s">
        <v>153</v>
      </c>
      <c r="H30" s="290" t="s">
        <v>153</v>
      </c>
      <c r="I30" s="289" t="s">
        <v>153</v>
      </c>
      <c r="J30" s="290" t="s">
        <v>153</v>
      </c>
      <c r="K30" s="291" t="s">
        <v>153</v>
      </c>
      <c r="L30" s="290" t="s">
        <v>153</v>
      </c>
      <c r="M30" s="289" t="s">
        <v>153</v>
      </c>
      <c r="N30" s="290" t="s">
        <v>153</v>
      </c>
      <c r="O30" s="291" t="s">
        <v>153</v>
      </c>
      <c r="P30" s="290" t="s">
        <v>153</v>
      </c>
      <c r="Q30" s="307">
        <v>787.5</v>
      </c>
      <c r="R30" s="307">
        <v>1260</v>
      </c>
      <c r="S30" s="307">
        <v>973.08025216451301</v>
      </c>
      <c r="T30" s="307">
        <v>208027.4</v>
      </c>
      <c r="U30" s="307">
        <v>609</v>
      </c>
      <c r="V30" s="307">
        <v>1003.0649999999999</v>
      </c>
      <c r="W30" s="307">
        <v>755.6924351726625</v>
      </c>
      <c r="X30" s="307">
        <v>1749284.7</v>
      </c>
      <c r="Z30" s="136"/>
      <c r="AA30" s="136"/>
      <c r="AB30" s="136"/>
      <c r="AC30" s="136"/>
      <c r="AD30" s="136"/>
    </row>
    <row r="31" spans="2:30" ht="12.75" customHeight="1" x14ac:dyDescent="0.15">
      <c r="B31" s="160"/>
      <c r="C31" s="136">
        <v>24</v>
      </c>
      <c r="D31" s="161"/>
      <c r="E31" s="292" t="s">
        <v>153</v>
      </c>
      <c r="F31" s="180" t="s">
        <v>153</v>
      </c>
      <c r="G31" s="222">
        <v>0</v>
      </c>
      <c r="H31" s="180" t="s">
        <v>153</v>
      </c>
      <c r="I31" s="180" t="s">
        <v>153</v>
      </c>
      <c r="J31" s="180" t="s">
        <v>153</v>
      </c>
      <c r="K31" s="222">
        <v>0</v>
      </c>
      <c r="L31" s="180" t="s">
        <v>153</v>
      </c>
      <c r="M31" s="180" t="s">
        <v>153</v>
      </c>
      <c r="N31" s="180" t="s">
        <v>153</v>
      </c>
      <c r="O31" s="222">
        <v>0</v>
      </c>
      <c r="P31" s="180" t="s">
        <v>153</v>
      </c>
      <c r="Q31" s="308">
        <v>840</v>
      </c>
      <c r="R31" s="308">
        <v>1212.75</v>
      </c>
      <c r="S31" s="308">
        <v>947.38744542587449</v>
      </c>
      <c r="T31" s="308">
        <v>310748.79999999999</v>
      </c>
      <c r="U31" s="308">
        <v>661.5</v>
      </c>
      <c r="V31" s="308">
        <v>840</v>
      </c>
      <c r="W31" s="308">
        <v>723.03034837545829</v>
      </c>
      <c r="X31" s="308">
        <v>1744208.1</v>
      </c>
      <c r="Z31" s="136"/>
      <c r="AA31" s="136"/>
      <c r="AB31" s="136"/>
      <c r="AC31" s="136"/>
      <c r="AD31" s="136"/>
    </row>
    <row r="32" spans="2:30" ht="12.75" customHeight="1" x14ac:dyDescent="0.15">
      <c r="B32" s="151"/>
      <c r="C32" s="152">
        <v>25</v>
      </c>
      <c r="D32" s="167"/>
      <c r="E32" s="181">
        <v>1848</v>
      </c>
      <c r="F32" s="181">
        <v>2293</v>
      </c>
      <c r="G32" s="128">
        <v>2201</v>
      </c>
      <c r="H32" s="181">
        <v>105701</v>
      </c>
      <c r="I32" s="128">
        <v>819</v>
      </c>
      <c r="J32" s="128">
        <v>997.5</v>
      </c>
      <c r="K32" s="128">
        <v>905.58301515114681</v>
      </c>
      <c r="L32" s="128">
        <v>173447.2</v>
      </c>
      <c r="M32" s="128">
        <v>577.5</v>
      </c>
      <c r="N32" s="128">
        <v>682.5</v>
      </c>
      <c r="O32" s="128">
        <v>619.82044592663169</v>
      </c>
      <c r="P32" s="128">
        <v>512498.30000000005</v>
      </c>
      <c r="Q32" s="309">
        <v>819</v>
      </c>
      <c r="R32" s="309">
        <v>1313</v>
      </c>
      <c r="S32" s="309">
        <v>1024</v>
      </c>
      <c r="T32" s="168">
        <v>188422</v>
      </c>
      <c r="U32" s="309">
        <v>704</v>
      </c>
      <c r="V32" s="309">
        <v>924</v>
      </c>
      <c r="W32" s="309">
        <v>802</v>
      </c>
      <c r="X32" s="309">
        <v>1235446</v>
      </c>
      <c r="Z32" s="136"/>
      <c r="AA32" s="310"/>
      <c r="AB32" s="136"/>
      <c r="AC32" s="136"/>
      <c r="AD32" s="136"/>
    </row>
    <row r="33" spans="2:30" ht="12.75" customHeight="1" x14ac:dyDescent="0.15">
      <c r="B33" s="160"/>
      <c r="C33" s="136">
        <v>11</v>
      </c>
      <c r="D33" s="161"/>
      <c r="E33" s="130">
        <v>1974</v>
      </c>
      <c r="F33" s="130">
        <v>2292.5700000000002</v>
      </c>
      <c r="G33" s="130">
        <v>2087.3149332372609</v>
      </c>
      <c r="H33" s="130">
        <v>19170.8</v>
      </c>
      <c r="I33" s="130">
        <v>861</v>
      </c>
      <c r="J33" s="130">
        <v>997.5</v>
      </c>
      <c r="K33" s="130">
        <v>917.27444238992246</v>
      </c>
      <c r="L33" s="130">
        <v>46701.9</v>
      </c>
      <c r="M33" s="130">
        <v>598.5</v>
      </c>
      <c r="N33" s="130">
        <v>682.5</v>
      </c>
      <c r="O33" s="130">
        <v>626.27677507897852</v>
      </c>
      <c r="P33" s="130">
        <v>66955.3</v>
      </c>
      <c r="Q33" s="180">
        <v>934.5</v>
      </c>
      <c r="R33" s="180">
        <v>1029</v>
      </c>
      <c r="S33" s="180">
        <v>974.58725999742308</v>
      </c>
      <c r="T33" s="180">
        <v>14061.8</v>
      </c>
      <c r="U33" s="180">
        <v>787.5</v>
      </c>
      <c r="V33" s="180">
        <v>840</v>
      </c>
      <c r="W33" s="180">
        <v>814.86559927742451</v>
      </c>
      <c r="X33" s="180">
        <v>67373.899999999994</v>
      </c>
      <c r="Z33" s="136"/>
      <c r="AA33" s="136"/>
      <c r="AB33" s="136"/>
      <c r="AC33" s="136"/>
      <c r="AD33" s="136"/>
    </row>
    <row r="34" spans="2:30" ht="12.75" customHeight="1" x14ac:dyDescent="0.15">
      <c r="B34" s="160"/>
      <c r="C34" s="136">
        <v>12</v>
      </c>
      <c r="D34" s="161"/>
      <c r="E34" s="130">
        <v>1984.5</v>
      </c>
      <c r="F34" s="130">
        <v>2189.88</v>
      </c>
      <c r="G34" s="130">
        <v>2043.3799557351811</v>
      </c>
      <c r="H34" s="130">
        <v>22687</v>
      </c>
      <c r="I34" s="130">
        <v>840</v>
      </c>
      <c r="J34" s="130">
        <v>945</v>
      </c>
      <c r="K34" s="130">
        <v>905.61382246970186</v>
      </c>
      <c r="L34" s="130">
        <v>37545.699999999997</v>
      </c>
      <c r="M34" s="130">
        <v>609</v>
      </c>
      <c r="N34" s="130">
        <v>682.5</v>
      </c>
      <c r="O34" s="130">
        <v>635.97416860080955</v>
      </c>
      <c r="P34" s="130">
        <v>92258.2</v>
      </c>
      <c r="Q34" s="180">
        <v>945</v>
      </c>
      <c r="R34" s="180">
        <v>1050</v>
      </c>
      <c r="S34" s="180">
        <v>982.23938053097345</v>
      </c>
      <c r="T34" s="180">
        <v>13479.7</v>
      </c>
      <c r="U34" s="180">
        <v>808.5</v>
      </c>
      <c r="V34" s="180">
        <v>924</v>
      </c>
      <c r="W34" s="180">
        <v>861.39678992279539</v>
      </c>
      <c r="X34" s="261">
        <v>52133</v>
      </c>
      <c r="Z34" s="136"/>
      <c r="AA34" s="136"/>
      <c r="AB34" s="136"/>
      <c r="AC34" s="136"/>
      <c r="AD34" s="136"/>
    </row>
    <row r="35" spans="2:30" ht="12.75" customHeight="1" x14ac:dyDescent="0.15">
      <c r="B35" s="160" t="s">
        <v>105</v>
      </c>
      <c r="C35" s="136">
        <v>1</v>
      </c>
      <c r="D35" s="161" t="s">
        <v>106</v>
      </c>
      <c r="E35" s="130">
        <v>1974</v>
      </c>
      <c r="F35" s="130">
        <v>2163</v>
      </c>
      <c r="G35" s="130">
        <v>2043.7846991701244</v>
      </c>
      <c r="H35" s="130">
        <v>16450.7</v>
      </c>
      <c r="I35" s="130">
        <v>892.5</v>
      </c>
      <c r="J35" s="130">
        <v>976.5</v>
      </c>
      <c r="K35" s="130">
        <v>933.7906882591094</v>
      </c>
      <c r="L35" s="130">
        <v>48104.899999999994</v>
      </c>
      <c r="M35" s="130">
        <v>609</v>
      </c>
      <c r="N35" s="130">
        <v>682.5</v>
      </c>
      <c r="O35" s="130">
        <v>641.41222857679702</v>
      </c>
      <c r="P35" s="130">
        <v>138487.6</v>
      </c>
      <c r="Q35" s="180">
        <v>945</v>
      </c>
      <c r="R35" s="180">
        <v>1050</v>
      </c>
      <c r="S35" s="180">
        <v>1006.6908278790025</v>
      </c>
      <c r="T35" s="180">
        <v>15195.300000000001</v>
      </c>
      <c r="U35" s="180">
        <v>787.5</v>
      </c>
      <c r="V35" s="180">
        <v>892.5</v>
      </c>
      <c r="W35" s="180">
        <v>833.96654971520195</v>
      </c>
      <c r="X35" s="261">
        <v>52390.200000000004</v>
      </c>
      <c r="Z35" s="136"/>
      <c r="AA35" s="136"/>
      <c r="AB35" s="136"/>
      <c r="AC35" s="136"/>
      <c r="AD35" s="136"/>
    </row>
    <row r="36" spans="2:30" ht="12.75" customHeight="1" x14ac:dyDescent="0.15">
      <c r="B36" s="160"/>
      <c r="C36" s="136">
        <v>2</v>
      </c>
      <c r="D36" s="161"/>
      <c r="E36" s="130">
        <v>1991.9549999999999</v>
      </c>
      <c r="F36" s="130">
        <v>2152.5</v>
      </c>
      <c r="G36" s="130">
        <v>2075.0050866931274</v>
      </c>
      <c r="H36" s="130">
        <v>13959.3</v>
      </c>
      <c r="I36" s="130">
        <v>892.5</v>
      </c>
      <c r="J36" s="130">
        <v>1155</v>
      </c>
      <c r="K36" s="130">
        <v>1010.500243620196</v>
      </c>
      <c r="L36" s="130">
        <v>39834.6</v>
      </c>
      <c r="M36" s="130">
        <v>630</v>
      </c>
      <c r="N36" s="130">
        <v>682.5</v>
      </c>
      <c r="O36" s="130">
        <v>653.06912960590989</v>
      </c>
      <c r="P36" s="130">
        <v>236730</v>
      </c>
      <c r="Q36" s="180">
        <v>882</v>
      </c>
      <c r="R36" s="180">
        <v>1081.5</v>
      </c>
      <c r="S36" s="180">
        <v>1024.8383388603102</v>
      </c>
      <c r="T36" s="180">
        <v>16743.400000000001</v>
      </c>
      <c r="U36" s="180">
        <v>798</v>
      </c>
      <c r="V36" s="180">
        <v>913.5</v>
      </c>
      <c r="W36" s="180">
        <v>850.74486254041551</v>
      </c>
      <c r="X36" s="261">
        <v>64414.3</v>
      </c>
      <c r="Z36" s="136"/>
      <c r="AA36" s="136"/>
      <c r="AB36" s="136"/>
      <c r="AC36" s="136"/>
      <c r="AD36" s="136"/>
    </row>
    <row r="37" spans="2:30" ht="12.75" customHeight="1" x14ac:dyDescent="0.15">
      <c r="B37" s="160"/>
      <c r="C37" s="136">
        <v>3</v>
      </c>
      <c r="D37" s="161"/>
      <c r="E37" s="130">
        <v>2047.5</v>
      </c>
      <c r="F37" s="130">
        <v>2257.5</v>
      </c>
      <c r="G37" s="130">
        <v>2176.2154633032083</v>
      </c>
      <c r="H37" s="130">
        <v>23394.1</v>
      </c>
      <c r="I37" s="130">
        <v>976.5</v>
      </c>
      <c r="J37" s="130">
        <v>1155</v>
      </c>
      <c r="K37" s="130">
        <v>1106.8512731229598</v>
      </c>
      <c r="L37" s="130">
        <v>28338.7</v>
      </c>
      <c r="M37" s="130">
        <v>651</v>
      </c>
      <c r="N37" s="130">
        <v>735</v>
      </c>
      <c r="O37" s="130">
        <v>689.18585321440571</v>
      </c>
      <c r="P37" s="130">
        <v>164695.9</v>
      </c>
      <c r="Q37" s="180">
        <v>945</v>
      </c>
      <c r="R37" s="180">
        <v>1081.5</v>
      </c>
      <c r="S37" s="180">
        <v>1018.8646141910002</v>
      </c>
      <c r="T37" s="180">
        <v>26183.199999999997</v>
      </c>
      <c r="U37" s="180">
        <v>808.5</v>
      </c>
      <c r="V37" s="180">
        <v>918.75</v>
      </c>
      <c r="W37" s="180">
        <v>852.18440630104703</v>
      </c>
      <c r="X37" s="261">
        <v>84008.1</v>
      </c>
      <c r="Z37" s="136"/>
      <c r="AA37" s="136"/>
      <c r="AB37" s="136"/>
      <c r="AC37" s="136"/>
      <c r="AD37" s="136"/>
    </row>
    <row r="38" spans="2:30" ht="12.75" customHeight="1" x14ac:dyDescent="0.15">
      <c r="B38" s="160"/>
      <c r="C38" s="136">
        <v>4</v>
      </c>
      <c r="D38" s="161"/>
      <c r="E38" s="130">
        <v>2127.6</v>
      </c>
      <c r="F38" s="130">
        <v>2484</v>
      </c>
      <c r="G38" s="130">
        <v>2247.9774113482008</v>
      </c>
      <c r="H38" s="130">
        <v>13451.4</v>
      </c>
      <c r="I38" s="130">
        <v>1004.4</v>
      </c>
      <c r="J38" s="130">
        <v>1188</v>
      </c>
      <c r="K38" s="130">
        <v>1135.9942700156985</v>
      </c>
      <c r="L38" s="130">
        <v>92484.7</v>
      </c>
      <c r="M38" s="130">
        <v>756</v>
      </c>
      <c r="N38" s="130">
        <v>864</v>
      </c>
      <c r="O38" s="130">
        <v>787.33950688073401</v>
      </c>
      <c r="P38" s="130">
        <v>203917.5</v>
      </c>
      <c r="Q38" s="180">
        <v>1004.4</v>
      </c>
      <c r="R38" s="180">
        <v>1110.24</v>
      </c>
      <c r="S38" s="180">
        <v>1047.2656643747737</v>
      </c>
      <c r="T38" s="180">
        <v>19420.7</v>
      </c>
      <c r="U38" s="180">
        <v>853.2</v>
      </c>
      <c r="V38" s="180">
        <v>928.8</v>
      </c>
      <c r="W38" s="180">
        <v>887.33780570426529</v>
      </c>
      <c r="X38" s="261">
        <v>97739.199999999997</v>
      </c>
      <c r="Z38" s="136"/>
      <c r="AA38" s="136"/>
      <c r="AB38" s="136"/>
      <c r="AC38" s="136"/>
      <c r="AD38" s="136"/>
    </row>
    <row r="39" spans="2:30" ht="12.75" customHeight="1" x14ac:dyDescent="0.15">
      <c r="B39" s="160"/>
      <c r="C39" s="136">
        <v>5</v>
      </c>
      <c r="D39" s="161"/>
      <c r="E39" s="130">
        <v>2484</v>
      </c>
      <c r="F39" s="130">
        <v>2710.8</v>
      </c>
      <c r="G39" s="130">
        <v>2664.1463682046597</v>
      </c>
      <c r="H39" s="130">
        <v>12326.6</v>
      </c>
      <c r="I39" s="130">
        <v>1004.4</v>
      </c>
      <c r="J39" s="130">
        <v>1188</v>
      </c>
      <c r="K39" s="130">
        <v>1110.9232700772061</v>
      </c>
      <c r="L39" s="130">
        <v>31428.199999999997</v>
      </c>
      <c r="M39" s="130">
        <v>810</v>
      </c>
      <c r="N39" s="130">
        <v>959.04</v>
      </c>
      <c r="O39" s="130">
        <v>837.89956014801351</v>
      </c>
      <c r="P39" s="130">
        <v>288085.09999999998</v>
      </c>
      <c r="Q39" s="180">
        <v>918</v>
      </c>
      <c r="R39" s="180">
        <v>1080</v>
      </c>
      <c r="S39" s="180">
        <v>1008.029210149508</v>
      </c>
      <c r="T39" s="180">
        <v>18032.7</v>
      </c>
      <c r="U39" s="180">
        <v>820.8</v>
      </c>
      <c r="V39" s="180">
        <v>928.8</v>
      </c>
      <c r="W39" s="180">
        <v>880.26849188286451</v>
      </c>
      <c r="X39" s="261">
        <v>102893.29999999999</v>
      </c>
      <c r="Z39" s="136"/>
      <c r="AA39" s="136"/>
      <c r="AB39" s="136"/>
      <c r="AC39" s="136"/>
      <c r="AD39" s="136"/>
    </row>
    <row r="40" spans="2:30" ht="12.75" customHeight="1" x14ac:dyDescent="0.15">
      <c r="B40" s="160"/>
      <c r="C40" s="136">
        <v>6</v>
      </c>
      <c r="D40" s="161"/>
      <c r="E40" s="130">
        <v>2592</v>
      </c>
      <c r="F40" s="130">
        <v>2786.4</v>
      </c>
      <c r="G40" s="130">
        <v>2689.149086623454</v>
      </c>
      <c r="H40" s="130">
        <v>16394.300000000003</v>
      </c>
      <c r="I40" s="130">
        <v>972</v>
      </c>
      <c r="J40" s="130">
        <v>1188</v>
      </c>
      <c r="K40" s="130">
        <v>1094.216508715934</v>
      </c>
      <c r="L40" s="130">
        <v>46236.2</v>
      </c>
      <c r="M40" s="130">
        <v>810</v>
      </c>
      <c r="N40" s="130">
        <v>972</v>
      </c>
      <c r="O40" s="130">
        <v>875.31155466031896</v>
      </c>
      <c r="P40" s="130">
        <v>192566.59999999998</v>
      </c>
      <c r="Q40" s="180">
        <v>950.4</v>
      </c>
      <c r="R40" s="180">
        <v>1080</v>
      </c>
      <c r="S40" s="180">
        <v>1022.8003351854475</v>
      </c>
      <c r="T40" s="180">
        <v>19549.400000000001</v>
      </c>
      <c r="U40" s="180">
        <v>831.6</v>
      </c>
      <c r="V40" s="180">
        <v>939.6</v>
      </c>
      <c r="W40" s="180">
        <v>879.7708183310508</v>
      </c>
      <c r="X40" s="261">
        <v>129132.9</v>
      </c>
      <c r="Z40" s="136"/>
      <c r="AA40" s="136"/>
      <c r="AB40" s="136"/>
      <c r="AC40" s="136"/>
      <c r="AD40" s="136"/>
    </row>
    <row r="41" spans="2:30" ht="12.75" customHeight="1" x14ac:dyDescent="0.15">
      <c r="B41" s="151"/>
      <c r="C41" s="152">
        <v>7</v>
      </c>
      <c r="D41" s="167"/>
      <c r="E41" s="128">
        <v>2700</v>
      </c>
      <c r="F41" s="128">
        <v>2862</v>
      </c>
      <c r="G41" s="128">
        <v>2779.5399808245443</v>
      </c>
      <c r="H41" s="128">
        <v>5683.1</v>
      </c>
      <c r="I41" s="128">
        <v>1004.4</v>
      </c>
      <c r="J41" s="128">
        <v>1144.8</v>
      </c>
      <c r="K41" s="128">
        <v>1099.8458041399456</v>
      </c>
      <c r="L41" s="128">
        <v>34811.599999999999</v>
      </c>
      <c r="M41" s="128">
        <v>864</v>
      </c>
      <c r="N41" s="128">
        <v>972</v>
      </c>
      <c r="O41" s="128">
        <v>900.16965539078581</v>
      </c>
      <c r="P41" s="128">
        <v>230550</v>
      </c>
      <c r="Q41" s="181">
        <v>972</v>
      </c>
      <c r="R41" s="181">
        <v>1134</v>
      </c>
      <c r="S41" s="181">
        <v>1054.5891335495062</v>
      </c>
      <c r="T41" s="181">
        <v>16845.900000000001</v>
      </c>
      <c r="U41" s="181">
        <v>842.4</v>
      </c>
      <c r="V41" s="181">
        <v>929.23199999999997</v>
      </c>
      <c r="W41" s="181">
        <v>879.822902033064</v>
      </c>
      <c r="X41" s="294">
        <v>114433.8</v>
      </c>
      <c r="Z41" s="136"/>
      <c r="AA41" s="136"/>
      <c r="AB41" s="136"/>
      <c r="AC41" s="136"/>
      <c r="AD41" s="136"/>
    </row>
    <row r="42" spans="2:30" ht="12.75" customHeight="1" x14ac:dyDescent="0.15">
      <c r="B42" s="296" t="s">
        <v>189</v>
      </c>
      <c r="C42" s="297"/>
      <c r="D42" s="298"/>
      <c r="E42" s="292"/>
      <c r="F42" s="180"/>
      <c r="G42" s="140"/>
      <c r="H42" s="180"/>
      <c r="I42" s="292"/>
      <c r="J42" s="180"/>
      <c r="K42" s="140"/>
      <c r="L42" s="180"/>
      <c r="M42" s="292"/>
      <c r="N42" s="180"/>
      <c r="O42" s="140"/>
      <c r="P42" s="180"/>
      <c r="Q42" s="292"/>
      <c r="R42" s="180"/>
      <c r="S42" s="140"/>
      <c r="T42" s="180"/>
      <c r="U42" s="292"/>
      <c r="V42" s="180"/>
      <c r="W42" s="140"/>
      <c r="X42" s="180"/>
      <c r="Z42" s="136"/>
      <c r="AA42" s="136"/>
      <c r="AB42" s="136"/>
      <c r="AC42" s="136"/>
      <c r="AD42" s="136"/>
    </row>
    <row r="43" spans="2:30" ht="12.75" customHeight="1" x14ac:dyDescent="0.15">
      <c r="B43" s="299">
        <v>41821</v>
      </c>
      <c r="C43" s="300"/>
      <c r="D43" s="301">
        <v>41835</v>
      </c>
      <c r="E43" s="130">
        <v>2700</v>
      </c>
      <c r="F43" s="130">
        <v>2862</v>
      </c>
      <c r="G43" s="130">
        <v>2770.9642189586116</v>
      </c>
      <c r="H43" s="130">
        <v>1774.7</v>
      </c>
      <c r="I43" s="130">
        <v>1026</v>
      </c>
      <c r="J43" s="130">
        <v>1144.8</v>
      </c>
      <c r="K43" s="130">
        <v>1109.3589337541212</v>
      </c>
      <c r="L43" s="130">
        <v>17097.3</v>
      </c>
      <c r="M43" s="130">
        <v>864</v>
      </c>
      <c r="N43" s="130">
        <v>972</v>
      </c>
      <c r="O43" s="130">
        <v>899.46810610734144</v>
      </c>
      <c r="P43" s="130">
        <v>132404.70000000001</v>
      </c>
      <c r="Q43" s="130">
        <v>972</v>
      </c>
      <c r="R43" s="130">
        <v>1134</v>
      </c>
      <c r="S43" s="130">
        <v>1052.5686129193789</v>
      </c>
      <c r="T43" s="180">
        <v>6794.9</v>
      </c>
      <c r="U43" s="130">
        <v>842.4</v>
      </c>
      <c r="V43" s="130">
        <v>928.8</v>
      </c>
      <c r="W43" s="130">
        <v>881.10469477334232</v>
      </c>
      <c r="X43" s="180">
        <v>49772.800000000003</v>
      </c>
      <c r="Z43" s="136"/>
      <c r="AA43" s="136"/>
      <c r="AB43" s="136"/>
      <c r="AC43" s="136"/>
      <c r="AD43" s="136"/>
    </row>
    <row r="44" spans="2:30" ht="12.75" customHeight="1" x14ac:dyDescent="0.15">
      <c r="B44" s="299">
        <v>41836</v>
      </c>
      <c r="C44" s="300"/>
      <c r="D44" s="303">
        <v>41851</v>
      </c>
      <c r="E44" s="130">
        <v>2754</v>
      </c>
      <c r="F44" s="130">
        <v>2862</v>
      </c>
      <c r="G44" s="130">
        <v>2801.387755102041</v>
      </c>
      <c r="H44" s="130">
        <v>3908.4</v>
      </c>
      <c r="I44" s="130">
        <v>1004.4</v>
      </c>
      <c r="J44" s="130">
        <v>1134</v>
      </c>
      <c r="K44" s="130">
        <v>1059.306484149856</v>
      </c>
      <c r="L44" s="130">
        <v>17714.3</v>
      </c>
      <c r="M44" s="130">
        <v>864</v>
      </c>
      <c r="N44" s="130">
        <v>972</v>
      </c>
      <c r="O44" s="130">
        <v>900.90946546676776</v>
      </c>
      <c r="P44" s="130">
        <v>98145.3</v>
      </c>
      <c r="Q44" s="292">
        <v>1026</v>
      </c>
      <c r="R44" s="180">
        <v>1134</v>
      </c>
      <c r="S44" s="140">
        <v>1057.2104985057822</v>
      </c>
      <c r="T44" s="180">
        <v>10051</v>
      </c>
      <c r="U44" s="292">
        <v>842.4</v>
      </c>
      <c r="V44" s="180">
        <v>929.23199999999997</v>
      </c>
      <c r="W44" s="140">
        <v>878.57284549897679</v>
      </c>
      <c r="X44" s="180">
        <v>64661</v>
      </c>
      <c r="Z44" s="136"/>
      <c r="AA44" s="136"/>
      <c r="AB44" s="136"/>
      <c r="AC44" s="136"/>
      <c r="AD44" s="136"/>
    </row>
    <row r="45" spans="2:30" ht="12.75" customHeight="1" x14ac:dyDescent="0.15">
      <c r="B45" s="304"/>
      <c r="C45" s="305"/>
      <c r="D45" s="305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34"/>
      <c r="R45" s="234"/>
      <c r="S45" s="234"/>
      <c r="T45" s="171"/>
      <c r="U45" s="234"/>
      <c r="V45" s="234"/>
      <c r="W45" s="234"/>
      <c r="X45" s="171"/>
      <c r="Z45" s="136"/>
      <c r="AA45" s="136"/>
      <c r="AB45" s="136"/>
      <c r="AC45" s="136"/>
      <c r="AD45" s="136"/>
    </row>
    <row r="46" spans="2:30" ht="6" customHeight="1" x14ac:dyDescent="0.15">
      <c r="Z46" s="136"/>
      <c r="AA46" s="136"/>
      <c r="AB46" s="136"/>
      <c r="AC46" s="136"/>
      <c r="AD46" s="136"/>
    </row>
    <row r="47" spans="2:30" ht="12.75" customHeight="1" x14ac:dyDescent="0.15">
      <c r="B47" s="187" t="s">
        <v>112</v>
      </c>
      <c r="C47" s="137" t="s">
        <v>196</v>
      </c>
      <c r="L47" s="235" t="s">
        <v>197</v>
      </c>
      <c r="M47" s="137" t="s">
        <v>198</v>
      </c>
      <c r="Z47" s="136"/>
      <c r="AA47" s="136"/>
      <c r="AB47" s="136"/>
      <c r="AC47" s="136"/>
      <c r="AD47" s="136"/>
    </row>
    <row r="48" spans="2:30" ht="12.75" customHeight="1" x14ac:dyDescent="0.15">
      <c r="B48" s="235" t="s">
        <v>114</v>
      </c>
      <c r="C48" s="137" t="s">
        <v>199</v>
      </c>
      <c r="M48" s="137" t="s">
        <v>200</v>
      </c>
      <c r="Z48" s="136"/>
      <c r="AA48" s="136"/>
      <c r="AB48" s="136"/>
      <c r="AC48" s="136"/>
      <c r="AD48" s="136"/>
    </row>
    <row r="49" spans="2:30" ht="12.75" customHeight="1" x14ac:dyDescent="0.15">
      <c r="B49" s="235" t="s">
        <v>201</v>
      </c>
      <c r="C49" s="137" t="s">
        <v>115</v>
      </c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136"/>
      <c r="Y49" s="136"/>
      <c r="Z49" s="136"/>
      <c r="AA49" s="136"/>
      <c r="AB49" s="136"/>
      <c r="AC49" s="136"/>
      <c r="AD49" s="136"/>
    </row>
    <row r="50" spans="2:30" x14ac:dyDescent="0.15">
      <c r="B50" s="235"/>
      <c r="X50" s="136"/>
      <c r="Y50" s="136"/>
      <c r="Z50" s="136"/>
      <c r="AA50" s="136"/>
      <c r="AB50" s="136"/>
      <c r="AC50" s="136"/>
      <c r="AD50" s="136"/>
    </row>
    <row r="51" spans="2:30" x14ac:dyDescent="0.15">
      <c r="X51" s="136"/>
      <c r="Y51" s="136"/>
      <c r="Z51" s="136"/>
      <c r="AA51" s="136"/>
      <c r="AB51" s="136"/>
      <c r="AC51" s="136"/>
      <c r="AD51" s="136"/>
    </row>
    <row r="52" spans="2:30" x14ac:dyDescent="0.15"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36"/>
      <c r="Y52" s="136"/>
      <c r="Z52" s="136"/>
      <c r="AA52" s="136"/>
      <c r="AB52" s="136"/>
      <c r="AC52" s="136"/>
      <c r="AD52" s="136"/>
    </row>
    <row r="53" spans="2:30" ht="13.5" x14ac:dyDescent="0.15">
      <c r="Q53" s="311"/>
      <c r="R53" s="311"/>
      <c r="S53" s="311"/>
      <c r="X53" s="136"/>
      <c r="Y53" s="136"/>
      <c r="Z53" s="136"/>
      <c r="AA53" s="136"/>
      <c r="AB53" s="136"/>
      <c r="AC53" s="136"/>
      <c r="AD53" s="136"/>
    </row>
    <row r="54" spans="2:30" ht="13.5" x14ac:dyDescent="0.15">
      <c r="Q54" s="184"/>
      <c r="R54" s="184"/>
      <c r="S54" s="184"/>
      <c r="X54" s="136"/>
      <c r="Y54" s="136"/>
      <c r="Z54" s="136"/>
      <c r="AA54" s="136"/>
      <c r="AB54" s="136"/>
      <c r="AC54" s="136"/>
      <c r="AD54" s="136"/>
    </row>
    <row r="55" spans="2:30" ht="13.5" x14ac:dyDescent="0.15">
      <c r="Q55" s="184"/>
      <c r="R55" s="184"/>
      <c r="S55" s="184"/>
      <c r="X55" s="136"/>
      <c r="Y55" s="136"/>
      <c r="Z55" s="136"/>
      <c r="AA55" s="136"/>
      <c r="AB55" s="136"/>
      <c r="AC55" s="136"/>
      <c r="AD55" s="136"/>
    </row>
    <row r="56" spans="2:30" ht="13.5" x14ac:dyDescent="0.15">
      <c r="Q56" s="184"/>
      <c r="R56" s="184"/>
      <c r="S56" s="184"/>
      <c r="X56" s="136"/>
      <c r="Y56" s="136"/>
      <c r="Z56" s="136"/>
      <c r="AA56" s="136"/>
      <c r="AB56" s="136"/>
      <c r="AC56" s="136"/>
      <c r="AD56" s="136"/>
    </row>
    <row r="57" spans="2:30" x14ac:dyDescent="0.15">
      <c r="X57" s="136"/>
      <c r="Y57" s="136"/>
      <c r="Z57" s="136"/>
      <c r="AA57" s="136"/>
      <c r="AB57" s="136"/>
      <c r="AC57" s="136"/>
      <c r="AD57" s="136"/>
    </row>
    <row r="58" spans="2:30" x14ac:dyDescent="0.15">
      <c r="X58" s="136"/>
      <c r="Y58" s="136"/>
      <c r="Z58" s="136"/>
      <c r="AA58" s="136"/>
      <c r="AB58" s="136"/>
      <c r="AC58" s="136"/>
      <c r="AD58" s="136"/>
    </row>
    <row r="59" spans="2:30" x14ac:dyDescent="0.15">
      <c r="X59" s="136"/>
      <c r="Y59" s="136"/>
      <c r="Z59" s="136"/>
    </row>
    <row r="60" spans="2:30" x14ac:dyDescent="0.15">
      <c r="X60" s="136"/>
      <c r="Y60" s="136"/>
      <c r="Z60" s="136"/>
    </row>
    <row r="61" spans="2:30" x14ac:dyDescent="0.15">
      <c r="X61" s="136"/>
      <c r="Y61" s="136"/>
      <c r="Z61" s="136"/>
    </row>
    <row r="62" spans="2:30" x14ac:dyDescent="0.15">
      <c r="X62" s="136"/>
      <c r="Y62" s="136"/>
      <c r="Z62" s="136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6" style="137" customWidth="1"/>
    <col min="3" max="3" width="2.625" style="137" customWidth="1"/>
    <col min="4" max="6" width="5.5" style="137" customWidth="1"/>
    <col min="7" max="7" width="5.875" style="137" customWidth="1"/>
    <col min="8" max="8" width="7.75" style="137" customWidth="1"/>
    <col min="9" max="11" width="5.875" style="137" customWidth="1"/>
    <col min="12" max="12" width="7.75" style="137" customWidth="1"/>
    <col min="13" max="14" width="5.75" style="137" customWidth="1"/>
    <col min="15" max="15" width="5.875" style="137" customWidth="1"/>
    <col min="16" max="16" width="7.625" style="137" customWidth="1"/>
    <col min="17" max="17" width="5.5" style="137" customWidth="1"/>
    <col min="18" max="18" width="5.75" style="137" customWidth="1"/>
    <col min="19" max="19" width="5.875" style="137" customWidth="1"/>
    <col min="20" max="20" width="8.25" style="137" customWidth="1"/>
    <col min="21" max="23" width="5.875" style="137" customWidth="1"/>
    <col min="24" max="24" width="8" style="137" customWidth="1"/>
    <col min="25" max="16384" width="7.5" style="137"/>
  </cols>
  <sheetData>
    <row r="1" spans="2:38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</row>
    <row r="2" spans="2:38" x14ac:dyDescent="0.15">
      <c r="B2" s="137" t="s">
        <v>202</v>
      </c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</row>
    <row r="3" spans="2:38" x14ac:dyDescent="0.15">
      <c r="X3" s="139" t="s">
        <v>90</v>
      </c>
      <c r="Z3" s="136"/>
      <c r="AA3" s="136"/>
      <c r="AB3" s="140"/>
      <c r="AC3" s="136"/>
      <c r="AD3" s="136"/>
      <c r="AE3" s="136"/>
      <c r="AF3" s="136"/>
      <c r="AG3" s="136"/>
      <c r="AH3" s="136"/>
      <c r="AI3" s="136"/>
      <c r="AJ3" s="136"/>
      <c r="AK3" s="136"/>
      <c r="AL3" s="136"/>
    </row>
    <row r="4" spans="2:38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</row>
    <row r="5" spans="2:38" ht="23.25" customHeight="1" x14ac:dyDescent="0.15">
      <c r="B5" s="160"/>
      <c r="C5" s="173" t="s">
        <v>91</v>
      </c>
      <c r="D5" s="252"/>
      <c r="E5" s="141" t="s">
        <v>203</v>
      </c>
      <c r="F5" s="159"/>
      <c r="G5" s="159"/>
      <c r="H5" s="157"/>
      <c r="I5" s="312" t="s">
        <v>204</v>
      </c>
      <c r="J5" s="313"/>
      <c r="K5" s="313"/>
      <c r="L5" s="314"/>
      <c r="M5" s="141" t="s">
        <v>205</v>
      </c>
      <c r="N5" s="159"/>
      <c r="O5" s="159"/>
      <c r="P5" s="157"/>
      <c r="Q5" s="141" t="s">
        <v>206</v>
      </c>
      <c r="R5" s="159"/>
      <c r="S5" s="159"/>
      <c r="T5" s="157"/>
      <c r="U5" s="141" t="s">
        <v>207</v>
      </c>
      <c r="V5" s="159"/>
      <c r="W5" s="159"/>
      <c r="X5" s="157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</row>
    <row r="6" spans="2:38" x14ac:dyDescent="0.15">
      <c r="B6" s="160"/>
      <c r="C6" s="151"/>
      <c r="D6" s="167"/>
      <c r="E6" s="151"/>
      <c r="F6" s="152"/>
      <c r="G6" s="152"/>
      <c r="H6" s="167"/>
      <c r="I6" s="315"/>
      <c r="J6" s="316"/>
      <c r="K6" s="316"/>
      <c r="L6" s="317"/>
      <c r="M6" s="151"/>
      <c r="N6" s="152"/>
      <c r="O6" s="152"/>
      <c r="P6" s="167"/>
      <c r="Q6" s="151"/>
      <c r="R6" s="152"/>
      <c r="S6" s="152"/>
      <c r="T6" s="167"/>
      <c r="U6" s="151"/>
      <c r="V6" s="152"/>
      <c r="W6" s="152"/>
      <c r="X6" s="167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</row>
    <row r="7" spans="2:38" ht="12.75" customHeight="1" x14ac:dyDescent="0.15">
      <c r="B7" s="160" t="s">
        <v>97</v>
      </c>
      <c r="C7" s="136"/>
      <c r="E7" s="149" t="s">
        <v>98</v>
      </c>
      <c r="F7" s="150" t="s">
        <v>99</v>
      </c>
      <c r="G7" s="145" t="s">
        <v>100</v>
      </c>
      <c r="H7" s="150" t="s">
        <v>101</v>
      </c>
      <c r="I7" s="149" t="s">
        <v>98</v>
      </c>
      <c r="J7" s="150" t="s">
        <v>99</v>
      </c>
      <c r="K7" s="145" t="s">
        <v>100</v>
      </c>
      <c r="L7" s="150" t="s">
        <v>101</v>
      </c>
      <c r="M7" s="160" t="s">
        <v>98</v>
      </c>
      <c r="N7" s="158" t="s">
        <v>99</v>
      </c>
      <c r="O7" s="136" t="s">
        <v>100</v>
      </c>
      <c r="P7" s="158" t="s">
        <v>101</v>
      </c>
      <c r="Q7" s="160" t="s">
        <v>98</v>
      </c>
      <c r="R7" s="158" t="s">
        <v>99</v>
      </c>
      <c r="S7" s="136" t="s">
        <v>100</v>
      </c>
      <c r="T7" s="158" t="s">
        <v>101</v>
      </c>
      <c r="U7" s="160" t="s">
        <v>98</v>
      </c>
      <c r="V7" s="158" t="s">
        <v>99</v>
      </c>
      <c r="W7" s="136" t="s">
        <v>100</v>
      </c>
      <c r="X7" s="158" t="s">
        <v>101</v>
      </c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2:38" ht="12.75" customHeight="1" x14ac:dyDescent="0.15">
      <c r="B8" s="151"/>
      <c r="C8" s="152"/>
      <c r="D8" s="152"/>
      <c r="E8" s="153"/>
      <c r="F8" s="154"/>
      <c r="G8" s="155" t="s">
        <v>102</v>
      </c>
      <c r="H8" s="154"/>
      <c r="I8" s="153"/>
      <c r="J8" s="154"/>
      <c r="K8" s="155" t="s">
        <v>102</v>
      </c>
      <c r="L8" s="154"/>
      <c r="M8" s="151"/>
      <c r="N8" s="171"/>
      <c r="O8" s="152" t="s">
        <v>102</v>
      </c>
      <c r="P8" s="171"/>
      <c r="Q8" s="151"/>
      <c r="R8" s="171"/>
      <c r="S8" s="152" t="s">
        <v>102</v>
      </c>
      <c r="T8" s="171"/>
      <c r="U8" s="151"/>
      <c r="V8" s="171"/>
      <c r="W8" s="152" t="s">
        <v>102</v>
      </c>
      <c r="X8" s="171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</row>
    <row r="9" spans="2:38" ht="12.75" customHeight="1" x14ac:dyDescent="0.15">
      <c r="B9" s="141" t="s">
        <v>103</v>
      </c>
      <c r="C9" s="159">
        <v>23</v>
      </c>
      <c r="D9" s="157" t="s">
        <v>104</v>
      </c>
      <c r="E9" s="318">
        <v>602.70000000000005</v>
      </c>
      <c r="F9" s="318">
        <v>997.5</v>
      </c>
      <c r="G9" s="318">
        <v>732.9531691990976</v>
      </c>
      <c r="H9" s="318">
        <v>926138.20000000019</v>
      </c>
      <c r="I9" s="319">
        <v>682.5</v>
      </c>
      <c r="J9" s="319">
        <v>1308.3</v>
      </c>
      <c r="K9" s="319">
        <v>1020.9516762751759</v>
      </c>
      <c r="L9" s="319">
        <v>189586.59999999995</v>
      </c>
      <c r="M9" s="319">
        <v>1050</v>
      </c>
      <c r="N9" s="319">
        <v>2152.5</v>
      </c>
      <c r="O9" s="319">
        <v>1724.134549852593</v>
      </c>
      <c r="P9" s="319">
        <v>113623.40000000001</v>
      </c>
      <c r="Q9" s="319">
        <v>1942.5</v>
      </c>
      <c r="R9" s="319">
        <v>2625</v>
      </c>
      <c r="S9" s="319">
        <v>2264.4243513083547</v>
      </c>
      <c r="T9" s="319">
        <v>382355.30000000005</v>
      </c>
      <c r="U9" s="319">
        <v>1575</v>
      </c>
      <c r="V9" s="319">
        <v>2415</v>
      </c>
      <c r="W9" s="319">
        <v>1976.4316151537421</v>
      </c>
      <c r="X9" s="319">
        <v>176984.59999999998</v>
      </c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</row>
    <row r="10" spans="2:38" ht="12.75" customHeight="1" x14ac:dyDescent="0.15">
      <c r="B10" s="160"/>
      <c r="C10" s="136">
        <v>24</v>
      </c>
      <c r="D10" s="161"/>
      <c r="E10" s="165">
        <v>630</v>
      </c>
      <c r="F10" s="165">
        <v>819</v>
      </c>
      <c r="G10" s="165">
        <v>666.50621536626022</v>
      </c>
      <c r="H10" s="166">
        <v>1167017.6000000001</v>
      </c>
      <c r="I10" s="163">
        <v>735</v>
      </c>
      <c r="J10" s="163">
        <v>1304.1000000000001</v>
      </c>
      <c r="K10" s="253">
        <v>968.11890010777347</v>
      </c>
      <c r="L10" s="163">
        <v>265549.90000000002</v>
      </c>
      <c r="M10" s="164">
        <v>1285.2</v>
      </c>
      <c r="N10" s="163">
        <v>1874.25</v>
      </c>
      <c r="O10" s="253">
        <v>1578.6656199731733</v>
      </c>
      <c r="P10" s="163">
        <v>184675.20000000001</v>
      </c>
      <c r="Q10" s="163">
        <v>2100</v>
      </c>
      <c r="R10" s="163">
        <v>2940</v>
      </c>
      <c r="S10" s="253">
        <v>2487.4005923946975</v>
      </c>
      <c r="T10" s="163">
        <v>424619.60000000003</v>
      </c>
      <c r="U10" s="163">
        <v>1890</v>
      </c>
      <c r="V10" s="163">
        <v>2625</v>
      </c>
      <c r="W10" s="253">
        <v>2188.8205992453509</v>
      </c>
      <c r="X10" s="164">
        <v>142456.49999999997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</row>
    <row r="11" spans="2:38" ht="12.75" customHeight="1" x14ac:dyDescent="0.15">
      <c r="B11" s="151"/>
      <c r="C11" s="152">
        <v>25</v>
      </c>
      <c r="D11" s="167"/>
      <c r="E11" s="168">
        <v>704</v>
      </c>
      <c r="F11" s="168">
        <v>926</v>
      </c>
      <c r="G11" s="168">
        <v>799</v>
      </c>
      <c r="H11" s="168">
        <v>660502</v>
      </c>
      <c r="I11" s="258">
        <v>714</v>
      </c>
      <c r="J11" s="258">
        <v>1249</v>
      </c>
      <c r="K11" s="258">
        <v>900</v>
      </c>
      <c r="L11" s="320">
        <f>SUM(L9:L10)</f>
        <v>455136.5</v>
      </c>
      <c r="M11" s="321">
        <v>1285</v>
      </c>
      <c r="N11" s="212">
        <v>1995</v>
      </c>
      <c r="O11" s="212">
        <v>1714</v>
      </c>
      <c r="P11" s="212">
        <f>SUM(P9:P10)</f>
        <v>298298.60000000003</v>
      </c>
      <c r="Q11" s="212">
        <v>2184</v>
      </c>
      <c r="R11" s="212">
        <v>2730</v>
      </c>
      <c r="S11" s="212">
        <v>2412</v>
      </c>
      <c r="T11" s="212">
        <f>SUM(T9:T10)</f>
        <v>806974.90000000014</v>
      </c>
      <c r="U11" s="212">
        <v>1523</v>
      </c>
      <c r="V11" s="212">
        <v>2783</v>
      </c>
      <c r="W11" s="212">
        <v>1981</v>
      </c>
      <c r="X11" s="213">
        <f>SUM(X9:X10)</f>
        <v>319441.09999999998</v>
      </c>
      <c r="Z11" s="170"/>
      <c r="AA11" s="170"/>
      <c r="AB11" s="170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</row>
    <row r="12" spans="2:38" ht="12.75" customHeight="1" x14ac:dyDescent="0.15">
      <c r="B12" s="160"/>
      <c r="C12" s="136">
        <v>11</v>
      </c>
      <c r="D12" s="161"/>
      <c r="E12" s="162">
        <v>766.5</v>
      </c>
      <c r="F12" s="162">
        <v>861</v>
      </c>
      <c r="G12" s="162">
        <v>789.83796626277046</v>
      </c>
      <c r="H12" s="162">
        <v>35696.6</v>
      </c>
      <c r="I12" s="162">
        <v>798</v>
      </c>
      <c r="J12" s="162">
        <v>892.5</v>
      </c>
      <c r="K12" s="162">
        <v>833.03696793371705</v>
      </c>
      <c r="L12" s="162">
        <v>21464.800000000003</v>
      </c>
      <c r="M12" s="162">
        <v>1680</v>
      </c>
      <c r="N12" s="162">
        <v>1693.65</v>
      </c>
      <c r="O12" s="162">
        <v>1681.9553382663846</v>
      </c>
      <c r="P12" s="162">
        <v>4089.1000000000004</v>
      </c>
      <c r="Q12" s="162">
        <v>2184</v>
      </c>
      <c r="R12" s="162">
        <v>2520</v>
      </c>
      <c r="S12" s="162">
        <v>2368.5282467532475</v>
      </c>
      <c r="T12" s="162">
        <v>25294.9</v>
      </c>
      <c r="U12" s="162">
        <v>1575</v>
      </c>
      <c r="V12" s="162">
        <v>1942.5</v>
      </c>
      <c r="W12" s="162">
        <v>1801.0231948366277</v>
      </c>
      <c r="X12" s="161">
        <v>8842.0999999999985</v>
      </c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</row>
    <row r="13" spans="2:38" ht="12.75" customHeight="1" x14ac:dyDescent="0.15">
      <c r="B13" s="160"/>
      <c r="C13" s="136">
        <v>12</v>
      </c>
      <c r="D13" s="161"/>
      <c r="E13" s="162">
        <v>819</v>
      </c>
      <c r="F13" s="162">
        <v>926.1</v>
      </c>
      <c r="G13" s="162">
        <v>876.26040080404448</v>
      </c>
      <c r="H13" s="162">
        <v>23433.199999999997</v>
      </c>
      <c r="I13" s="162">
        <v>766.5</v>
      </c>
      <c r="J13" s="162">
        <v>851.55000000000007</v>
      </c>
      <c r="K13" s="162">
        <v>817.1409894898743</v>
      </c>
      <c r="L13" s="162">
        <v>13409.8</v>
      </c>
      <c r="M13" s="162">
        <v>1627.5</v>
      </c>
      <c r="N13" s="162">
        <v>1943.9700000000003</v>
      </c>
      <c r="O13" s="162">
        <v>1743.2935433769692</v>
      </c>
      <c r="P13" s="162">
        <v>3000.3999999999996</v>
      </c>
      <c r="Q13" s="162">
        <v>2205</v>
      </c>
      <c r="R13" s="162">
        <v>2520</v>
      </c>
      <c r="S13" s="162">
        <v>2359.8150837988828</v>
      </c>
      <c r="T13" s="162">
        <v>19736.599999999999</v>
      </c>
      <c r="U13" s="162">
        <v>1522.5</v>
      </c>
      <c r="V13" s="162">
        <v>1890</v>
      </c>
      <c r="W13" s="162">
        <v>1684.8616888193899</v>
      </c>
      <c r="X13" s="161">
        <v>7005.7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</row>
    <row r="14" spans="2:38" ht="12.75" customHeight="1" x14ac:dyDescent="0.15">
      <c r="B14" s="160" t="s">
        <v>105</v>
      </c>
      <c r="C14" s="136">
        <v>1</v>
      </c>
      <c r="D14" s="161" t="s">
        <v>106</v>
      </c>
      <c r="E14" s="162">
        <v>777</v>
      </c>
      <c r="F14" s="162">
        <v>903</v>
      </c>
      <c r="G14" s="162">
        <v>813.89142152475335</v>
      </c>
      <c r="H14" s="162">
        <v>32510.899999999998</v>
      </c>
      <c r="I14" s="162">
        <v>745.5</v>
      </c>
      <c r="J14" s="162">
        <v>861</v>
      </c>
      <c r="K14" s="162">
        <v>785.42405409097137</v>
      </c>
      <c r="L14" s="162">
        <v>11999.9</v>
      </c>
      <c r="M14" s="162">
        <v>1543.5</v>
      </c>
      <c r="N14" s="162">
        <v>1785</v>
      </c>
      <c r="O14" s="162">
        <v>1581.569437770303</v>
      </c>
      <c r="P14" s="162">
        <v>5286.2000000000007</v>
      </c>
      <c r="Q14" s="162">
        <v>2079</v>
      </c>
      <c r="R14" s="162">
        <v>2467.5</v>
      </c>
      <c r="S14" s="162">
        <v>2253.5333333333333</v>
      </c>
      <c r="T14" s="162">
        <v>18595.5</v>
      </c>
      <c r="U14" s="162">
        <v>1575</v>
      </c>
      <c r="V14" s="162">
        <v>1837.5</v>
      </c>
      <c r="W14" s="162">
        <v>1649.9504759975696</v>
      </c>
      <c r="X14" s="161">
        <v>3740.7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5" spans="2:38" ht="12.75" customHeight="1" x14ac:dyDescent="0.15">
      <c r="B15" s="160"/>
      <c r="C15" s="136">
        <v>2</v>
      </c>
      <c r="D15" s="161"/>
      <c r="E15" s="162">
        <v>798</v>
      </c>
      <c r="F15" s="162">
        <v>903</v>
      </c>
      <c r="G15" s="162">
        <v>834.49383698505983</v>
      </c>
      <c r="H15" s="162">
        <v>32175.1</v>
      </c>
      <c r="I15" s="162">
        <v>798</v>
      </c>
      <c r="J15" s="162">
        <v>892.5</v>
      </c>
      <c r="K15" s="162">
        <v>832.58463202870382</v>
      </c>
      <c r="L15" s="162">
        <v>15000.400000000001</v>
      </c>
      <c r="M15" s="162">
        <v>1629.915</v>
      </c>
      <c r="N15" s="162">
        <v>1630.0200000000002</v>
      </c>
      <c r="O15" s="162">
        <v>1630.0060886507551</v>
      </c>
      <c r="P15" s="162">
        <v>2827.6</v>
      </c>
      <c r="Q15" s="162">
        <v>1995</v>
      </c>
      <c r="R15" s="162">
        <v>2362.5</v>
      </c>
      <c r="S15" s="162">
        <v>2284.1322815533977</v>
      </c>
      <c r="T15" s="162">
        <v>13555.1</v>
      </c>
      <c r="U15" s="162">
        <v>1575</v>
      </c>
      <c r="V15" s="162">
        <v>1785</v>
      </c>
      <c r="W15" s="162">
        <v>1645.5565540144557</v>
      </c>
      <c r="X15" s="161">
        <v>6960.2000000000007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2:38" ht="12.75" customHeight="1" x14ac:dyDescent="0.15">
      <c r="B16" s="160"/>
      <c r="C16" s="136">
        <v>3</v>
      </c>
      <c r="D16" s="161"/>
      <c r="E16" s="162">
        <v>808.5</v>
      </c>
      <c r="F16" s="162">
        <v>903</v>
      </c>
      <c r="G16" s="162">
        <v>847.6451963424139</v>
      </c>
      <c r="H16" s="162">
        <v>30000.5</v>
      </c>
      <c r="I16" s="162">
        <v>798</v>
      </c>
      <c r="J16" s="162">
        <v>909.30000000000007</v>
      </c>
      <c r="K16" s="162">
        <v>838.92796707877267</v>
      </c>
      <c r="L16" s="162">
        <v>13380.8</v>
      </c>
      <c r="M16" s="162">
        <v>1627.5</v>
      </c>
      <c r="N16" s="162">
        <v>1800.0150000000001</v>
      </c>
      <c r="O16" s="162">
        <v>1703.4846449945212</v>
      </c>
      <c r="P16" s="162">
        <v>5506.3</v>
      </c>
      <c r="Q16" s="162">
        <v>2257.5</v>
      </c>
      <c r="R16" s="162">
        <v>2362.5</v>
      </c>
      <c r="S16" s="162">
        <v>2312.0870141342757</v>
      </c>
      <c r="T16" s="162">
        <v>23028.400000000001</v>
      </c>
      <c r="U16" s="162">
        <v>1522.5</v>
      </c>
      <c r="V16" s="162">
        <v>1732.5</v>
      </c>
      <c r="W16" s="162">
        <v>1607.4521927016647</v>
      </c>
      <c r="X16" s="161">
        <v>9299.7999999999993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</row>
    <row r="17" spans="2:38" ht="12.75" customHeight="1" x14ac:dyDescent="0.15">
      <c r="B17" s="160"/>
      <c r="C17" s="136">
        <v>4</v>
      </c>
      <c r="D17" s="161"/>
      <c r="E17" s="162">
        <v>831.6</v>
      </c>
      <c r="F17" s="162">
        <v>950.4</v>
      </c>
      <c r="G17" s="162">
        <v>887.34864000876837</v>
      </c>
      <c r="H17" s="162">
        <v>34225.5</v>
      </c>
      <c r="I17" s="162">
        <v>842.4</v>
      </c>
      <c r="J17" s="162">
        <v>943.92</v>
      </c>
      <c r="K17" s="162">
        <v>882.75452356983408</v>
      </c>
      <c r="L17" s="162">
        <v>12182.6</v>
      </c>
      <c r="M17" s="162">
        <v>1782</v>
      </c>
      <c r="N17" s="162">
        <v>1879.2</v>
      </c>
      <c r="O17" s="162">
        <v>1810.3933192621823</v>
      </c>
      <c r="P17" s="162">
        <v>5655.5</v>
      </c>
      <c r="Q17" s="162">
        <v>2322</v>
      </c>
      <c r="R17" s="162">
        <v>2462.4</v>
      </c>
      <c r="S17" s="162">
        <v>2399.452919855014</v>
      </c>
      <c r="T17" s="162">
        <v>28164</v>
      </c>
      <c r="U17" s="162">
        <v>1620</v>
      </c>
      <c r="V17" s="162">
        <v>1728</v>
      </c>
      <c r="W17" s="162">
        <v>1672.1265939115453</v>
      </c>
      <c r="X17" s="161">
        <v>13857.599999999999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</row>
    <row r="18" spans="2:38" ht="12.75" customHeight="1" x14ac:dyDescent="0.15">
      <c r="B18" s="160"/>
      <c r="C18" s="136">
        <v>5</v>
      </c>
      <c r="D18" s="161"/>
      <c r="E18" s="162">
        <v>831.6</v>
      </c>
      <c r="F18" s="162">
        <v>928.8</v>
      </c>
      <c r="G18" s="162">
        <v>869.53474763659642</v>
      </c>
      <c r="H18" s="162">
        <v>67536.399999999994</v>
      </c>
      <c r="I18" s="162">
        <v>842.4</v>
      </c>
      <c r="J18" s="162">
        <v>972</v>
      </c>
      <c r="K18" s="162">
        <v>890.56415387269283</v>
      </c>
      <c r="L18" s="162">
        <v>11662.5</v>
      </c>
      <c r="M18" s="162">
        <v>1782</v>
      </c>
      <c r="N18" s="162">
        <v>1851.444</v>
      </c>
      <c r="O18" s="162">
        <v>1815.6011189854532</v>
      </c>
      <c r="P18" s="162">
        <v>7100.2</v>
      </c>
      <c r="Q18" s="162">
        <v>2106</v>
      </c>
      <c r="R18" s="162">
        <v>2538</v>
      </c>
      <c r="S18" s="162">
        <v>2371.9813953488374</v>
      </c>
      <c r="T18" s="161">
        <v>33295.399999999994</v>
      </c>
      <c r="U18" s="162">
        <v>1566</v>
      </c>
      <c r="V18" s="161">
        <v>1728</v>
      </c>
      <c r="W18" s="162">
        <v>1647.4906685671021</v>
      </c>
      <c r="X18" s="161">
        <v>19848.699999999997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</row>
    <row r="19" spans="2:38" ht="12.75" customHeight="1" x14ac:dyDescent="0.15">
      <c r="B19" s="160"/>
      <c r="C19" s="136">
        <v>6</v>
      </c>
      <c r="D19" s="161"/>
      <c r="E19" s="162">
        <v>831.6</v>
      </c>
      <c r="F19" s="162">
        <v>938.52</v>
      </c>
      <c r="G19" s="162">
        <v>868.61380276428861</v>
      </c>
      <c r="H19" s="162">
        <v>65814.700000000012</v>
      </c>
      <c r="I19" s="162">
        <v>842.4</v>
      </c>
      <c r="J19" s="162">
        <v>961.2</v>
      </c>
      <c r="K19" s="162">
        <v>883.86198489189894</v>
      </c>
      <c r="L19" s="161">
        <v>11062.900000000001</v>
      </c>
      <c r="M19" s="162">
        <v>1620</v>
      </c>
      <c r="N19" s="162">
        <v>1836</v>
      </c>
      <c r="O19" s="162">
        <v>1792.7291471415183</v>
      </c>
      <c r="P19" s="162">
        <v>5320</v>
      </c>
      <c r="Q19" s="162">
        <v>2106</v>
      </c>
      <c r="R19" s="161">
        <v>2538</v>
      </c>
      <c r="S19" s="162">
        <v>2352.0382646125963</v>
      </c>
      <c r="T19" s="162">
        <v>31846.5</v>
      </c>
      <c r="U19" s="162">
        <v>1566</v>
      </c>
      <c r="V19" s="162">
        <v>1728</v>
      </c>
      <c r="W19" s="162">
        <v>1640.0154477634298</v>
      </c>
      <c r="X19" s="161">
        <v>15361.2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</row>
    <row r="20" spans="2:38" ht="12.75" customHeight="1" x14ac:dyDescent="0.15">
      <c r="B20" s="151"/>
      <c r="C20" s="152">
        <v>7</v>
      </c>
      <c r="D20" s="167"/>
      <c r="E20" s="171">
        <v>839.16</v>
      </c>
      <c r="F20" s="171">
        <v>928.8</v>
      </c>
      <c r="G20" s="171">
        <v>871.21197625287505</v>
      </c>
      <c r="H20" s="171">
        <v>44957.5</v>
      </c>
      <c r="I20" s="171">
        <v>831.6</v>
      </c>
      <c r="J20" s="171">
        <v>939.6</v>
      </c>
      <c r="K20" s="171">
        <v>875.24997064387787</v>
      </c>
      <c r="L20" s="171">
        <v>26855.200000000001</v>
      </c>
      <c r="M20" s="171">
        <v>1512</v>
      </c>
      <c r="N20" s="171">
        <v>1803.6</v>
      </c>
      <c r="O20" s="171">
        <v>1670.2806531420088</v>
      </c>
      <c r="P20" s="171">
        <v>6031.1</v>
      </c>
      <c r="Q20" s="171">
        <v>2106</v>
      </c>
      <c r="R20" s="171">
        <v>2484</v>
      </c>
      <c r="S20" s="171">
        <v>2321.5170833817883</v>
      </c>
      <c r="T20" s="171">
        <v>27950.1</v>
      </c>
      <c r="U20" s="171">
        <v>1533.6</v>
      </c>
      <c r="V20" s="171">
        <v>1782</v>
      </c>
      <c r="W20" s="171">
        <v>1625.2882839296676</v>
      </c>
      <c r="X20" s="167">
        <v>14659.900000000001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</row>
    <row r="21" spans="2:38" ht="12.75" customHeight="1" x14ac:dyDescent="0.15">
      <c r="B21" s="160" t="s">
        <v>208</v>
      </c>
      <c r="C21" s="136"/>
      <c r="E21" s="160"/>
      <c r="F21" s="162"/>
      <c r="G21" s="136"/>
      <c r="H21" s="162"/>
      <c r="I21" s="160"/>
      <c r="J21" s="162"/>
      <c r="K21" s="136"/>
      <c r="L21" s="162"/>
      <c r="M21" s="160"/>
      <c r="N21" s="162"/>
      <c r="O21" s="136"/>
      <c r="P21" s="162"/>
      <c r="Q21" s="160"/>
      <c r="R21" s="162"/>
      <c r="S21" s="136"/>
      <c r="T21" s="162"/>
      <c r="U21" s="160"/>
      <c r="V21" s="162"/>
      <c r="W21" s="136"/>
      <c r="X21" s="162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</row>
    <row r="22" spans="2:38" ht="12.75" customHeight="1" x14ac:dyDescent="0.15">
      <c r="B22" s="322">
        <v>41821</v>
      </c>
      <c r="C22" s="300"/>
      <c r="D22" s="323">
        <v>41835</v>
      </c>
      <c r="E22" s="130">
        <v>842.4</v>
      </c>
      <c r="F22" s="130">
        <v>928.8</v>
      </c>
      <c r="G22" s="130">
        <v>866.81615563544108</v>
      </c>
      <c r="H22" s="162">
        <v>22136.9</v>
      </c>
      <c r="I22" s="130">
        <v>842.4</v>
      </c>
      <c r="J22" s="130">
        <v>939.6</v>
      </c>
      <c r="K22" s="130">
        <v>879.054458471761</v>
      </c>
      <c r="L22" s="162">
        <v>12575.1</v>
      </c>
      <c r="M22" s="130">
        <v>1566</v>
      </c>
      <c r="N22" s="130">
        <v>1782</v>
      </c>
      <c r="O22" s="130">
        <v>1652.3343465045591</v>
      </c>
      <c r="P22" s="162">
        <v>2390.1999999999998</v>
      </c>
      <c r="Q22" s="130">
        <v>2106</v>
      </c>
      <c r="R22" s="130">
        <v>2484</v>
      </c>
      <c r="S22" s="130">
        <v>2319.7100125991251</v>
      </c>
      <c r="T22" s="162">
        <v>12890.5</v>
      </c>
      <c r="U22" s="130">
        <v>1566</v>
      </c>
      <c r="V22" s="130">
        <v>1706.4</v>
      </c>
      <c r="W22" s="130">
        <v>1627.7587232444612</v>
      </c>
      <c r="X22" s="162">
        <v>8827.6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</row>
    <row r="23" spans="2:38" ht="12.75" customHeight="1" x14ac:dyDescent="0.15">
      <c r="B23" s="322">
        <v>41836</v>
      </c>
      <c r="C23" s="300"/>
      <c r="D23" s="323">
        <v>41851</v>
      </c>
      <c r="E23" s="160">
        <v>839.16</v>
      </c>
      <c r="F23" s="162">
        <v>918</v>
      </c>
      <c r="G23" s="136">
        <v>874.88589270285161</v>
      </c>
      <c r="H23" s="162">
        <v>22820.6</v>
      </c>
      <c r="I23" s="160">
        <v>831.6</v>
      </c>
      <c r="J23" s="162">
        <v>918</v>
      </c>
      <c r="K23" s="136">
        <v>871.58149666837528</v>
      </c>
      <c r="L23" s="162">
        <v>14280.1</v>
      </c>
      <c r="M23" s="160">
        <v>1512</v>
      </c>
      <c r="N23" s="162">
        <v>1803.6</v>
      </c>
      <c r="O23" s="136">
        <v>1687.4112185686652</v>
      </c>
      <c r="P23" s="162">
        <v>3640.9</v>
      </c>
      <c r="Q23" s="160">
        <v>2181.6</v>
      </c>
      <c r="R23" s="162">
        <v>2430</v>
      </c>
      <c r="S23" s="136">
        <v>2328.0981376518221</v>
      </c>
      <c r="T23" s="162">
        <v>15059.6</v>
      </c>
      <c r="U23" s="160">
        <v>1533.6</v>
      </c>
      <c r="V23" s="162">
        <v>1782</v>
      </c>
      <c r="W23" s="136">
        <v>1623.0011264080101</v>
      </c>
      <c r="X23" s="162">
        <v>5832.3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spans="2:38" ht="9.75" customHeight="1" x14ac:dyDescent="0.15">
      <c r="B24" s="324"/>
      <c r="C24" s="305"/>
      <c r="D24" s="305"/>
      <c r="E24" s="234"/>
      <c r="F24" s="234"/>
      <c r="G24" s="234"/>
      <c r="H24" s="171"/>
      <c r="I24" s="128"/>
      <c r="J24" s="128"/>
      <c r="K24" s="128"/>
      <c r="L24" s="171"/>
      <c r="M24" s="128"/>
      <c r="N24" s="128"/>
      <c r="O24" s="128"/>
      <c r="P24" s="171"/>
      <c r="Q24" s="128"/>
      <c r="R24" s="128"/>
      <c r="S24" s="128"/>
      <c r="T24" s="181"/>
      <c r="U24" s="128"/>
      <c r="V24" s="128"/>
      <c r="W24" s="128"/>
      <c r="X24" s="181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</row>
    <row r="25" spans="2:38" ht="15.75" customHeight="1" x14ac:dyDescent="0.15">
      <c r="B25" s="160"/>
      <c r="C25" s="173" t="s">
        <v>91</v>
      </c>
      <c r="D25" s="252"/>
      <c r="E25" s="141" t="s">
        <v>209</v>
      </c>
      <c r="F25" s="159"/>
      <c r="G25" s="159"/>
      <c r="H25" s="157"/>
      <c r="I25" s="141" t="s">
        <v>210</v>
      </c>
      <c r="J25" s="159"/>
      <c r="K25" s="159"/>
      <c r="L25" s="157"/>
      <c r="M25" s="141" t="s">
        <v>211</v>
      </c>
      <c r="N25" s="159"/>
      <c r="O25" s="159"/>
      <c r="P25" s="157"/>
      <c r="Q25" s="141" t="s">
        <v>212</v>
      </c>
      <c r="R25" s="159"/>
      <c r="S25" s="159"/>
      <c r="T25" s="157"/>
      <c r="U25" s="141" t="s">
        <v>213</v>
      </c>
      <c r="V25" s="159"/>
      <c r="W25" s="159"/>
      <c r="X25" s="157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</row>
    <row r="26" spans="2:38" ht="12.75" customHeight="1" x14ac:dyDescent="0.15">
      <c r="B26" s="160"/>
      <c r="C26" s="151"/>
      <c r="D26" s="167"/>
      <c r="E26" s="151"/>
      <c r="F26" s="152"/>
      <c r="G26" s="152"/>
      <c r="H26" s="167"/>
      <c r="I26" s="151"/>
      <c r="J26" s="152"/>
      <c r="K26" s="152"/>
      <c r="L26" s="167"/>
      <c r="M26" s="151"/>
      <c r="N26" s="152"/>
      <c r="O26" s="152"/>
      <c r="P26" s="167"/>
      <c r="Q26" s="151"/>
      <c r="R26" s="152"/>
      <c r="S26" s="152"/>
      <c r="T26" s="167"/>
      <c r="U26" s="151"/>
      <c r="V26" s="152"/>
      <c r="W26" s="152"/>
      <c r="X26" s="167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2:38" ht="12.75" customHeight="1" x14ac:dyDescent="0.15">
      <c r="B27" s="160" t="s">
        <v>97</v>
      </c>
      <c r="C27" s="136"/>
      <c r="E27" s="160" t="s">
        <v>98</v>
      </c>
      <c r="F27" s="158" t="s">
        <v>99</v>
      </c>
      <c r="G27" s="136" t="s">
        <v>100</v>
      </c>
      <c r="H27" s="158" t="s">
        <v>101</v>
      </c>
      <c r="I27" s="173" t="s">
        <v>98</v>
      </c>
      <c r="J27" s="150" t="s">
        <v>99</v>
      </c>
      <c r="K27" s="156" t="s">
        <v>100</v>
      </c>
      <c r="L27" s="150" t="s">
        <v>101</v>
      </c>
      <c r="M27" s="173" t="s">
        <v>98</v>
      </c>
      <c r="N27" s="150" t="s">
        <v>99</v>
      </c>
      <c r="O27" s="156" t="s">
        <v>100</v>
      </c>
      <c r="P27" s="150" t="s">
        <v>101</v>
      </c>
      <c r="Q27" s="173" t="s">
        <v>98</v>
      </c>
      <c r="R27" s="150" t="s">
        <v>99</v>
      </c>
      <c r="S27" s="156" t="s">
        <v>100</v>
      </c>
      <c r="T27" s="150" t="s">
        <v>101</v>
      </c>
      <c r="U27" s="173" t="s">
        <v>98</v>
      </c>
      <c r="V27" s="150" t="s">
        <v>99</v>
      </c>
      <c r="W27" s="156" t="s">
        <v>100</v>
      </c>
      <c r="X27" s="150" t="s">
        <v>101</v>
      </c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</row>
    <row r="28" spans="2:38" ht="12.75" customHeight="1" x14ac:dyDescent="0.15">
      <c r="B28" s="151"/>
      <c r="C28" s="152"/>
      <c r="D28" s="152"/>
      <c r="E28" s="151"/>
      <c r="F28" s="171"/>
      <c r="G28" s="152" t="s">
        <v>102</v>
      </c>
      <c r="H28" s="171"/>
      <c r="I28" s="153"/>
      <c r="J28" s="154"/>
      <c r="K28" s="155" t="s">
        <v>102</v>
      </c>
      <c r="L28" s="154"/>
      <c r="M28" s="153"/>
      <c r="N28" s="154"/>
      <c r="O28" s="155" t="s">
        <v>102</v>
      </c>
      <c r="P28" s="154"/>
      <c r="Q28" s="153"/>
      <c r="R28" s="154"/>
      <c r="S28" s="155" t="s">
        <v>102</v>
      </c>
      <c r="T28" s="154"/>
      <c r="U28" s="153"/>
      <c r="V28" s="154"/>
      <c r="W28" s="155" t="s">
        <v>102</v>
      </c>
      <c r="X28" s="15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</row>
    <row r="29" spans="2:38" ht="12.75" customHeight="1" x14ac:dyDescent="0.15">
      <c r="B29" s="141" t="s">
        <v>103</v>
      </c>
      <c r="C29" s="159">
        <v>23</v>
      </c>
      <c r="D29" s="157" t="s">
        <v>104</v>
      </c>
      <c r="E29" s="325">
        <v>2625</v>
      </c>
      <c r="F29" s="325">
        <v>3570</v>
      </c>
      <c r="G29" s="325">
        <v>2973.3181475045581</v>
      </c>
      <c r="H29" s="326">
        <v>240387.19999999998</v>
      </c>
      <c r="I29" s="325">
        <v>630</v>
      </c>
      <c r="J29" s="325">
        <v>984.90000000000009</v>
      </c>
      <c r="K29" s="325">
        <v>758.76366452327522</v>
      </c>
      <c r="L29" s="325">
        <v>796876.80000000005</v>
      </c>
      <c r="M29" s="325">
        <v>630</v>
      </c>
      <c r="N29" s="325">
        <v>937.65000000000009</v>
      </c>
      <c r="O29" s="325">
        <v>743.66179185202952</v>
      </c>
      <c r="P29" s="325">
        <v>597153.39999999991</v>
      </c>
      <c r="Q29" s="325">
        <v>693</v>
      </c>
      <c r="R29" s="325">
        <v>998.02500000000009</v>
      </c>
      <c r="S29" s="325">
        <v>782.7665621136498</v>
      </c>
      <c r="T29" s="325">
        <v>310036.79999999993</v>
      </c>
      <c r="U29" s="325">
        <v>451.5</v>
      </c>
      <c r="V29" s="325">
        <v>957.07500000000005</v>
      </c>
      <c r="W29" s="325">
        <v>689.33507384459449</v>
      </c>
      <c r="X29" s="325">
        <v>908770.7</v>
      </c>
      <c r="Y29" s="311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</row>
    <row r="30" spans="2:38" ht="12.75" customHeight="1" x14ac:dyDescent="0.15">
      <c r="B30" s="160"/>
      <c r="C30" s="136">
        <v>24</v>
      </c>
      <c r="D30" s="161"/>
      <c r="E30" s="165">
        <v>2887.5</v>
      </c>
      <c r="F30" s="165">
        <v>3570</v>
      </c>
      <c r="G30" s="165">
        <v>3101.6557600866258</v>
      </c>
      <c r="H30" s="166">
        <v>276691.59999999998</v>
      </c>
      <c r="I30" s="165">
        <v>661.5</v>
      </c>
      <c r="J30" s="165">
        <v>939.75</v>
      </c>
      <c r="K30" s="165">
        <v>758.41088059544018</v>
      </c>
      <c r="L30" s="165">
        <v>764334.89999999991</v>
      </c>
      <c r="M30" s="165">
        <v>661.5</v>
      </c>
      <c r="N30" s="165">
        <v>855.01499999999999</v>
      </c>
      <c r="O30" s="165">
        <v>721.18255452818084</v>
      </c>
      <c r="P30" s="165">
        <v>692965.9</v>
      </c>
      <c r="Q30" s="165">
        <v>735</v>
      </c>
      <c r="R30" s="165">
        <v>997.5</v>
      </c>
      <c r="S30" s="165">
        <v>831.46517482367335</v>
      </c>
      <c r="T30" s="165">
        <v>180308.19999999998</v>
      </c>
      <c r="U30" s="165">
        <v>619.5</v>
      </c>
      <c r="V30" s="165">
        <v>878.95500000000004</v>
      </c>
      <c r="W30" s="165">
        <v>661.0462793897342</v>
      </c>
      <c r="X30" s="166">
        <v>873905.49999999988</v>
      </c>
      <c r="Y30" s="184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</row>
    <row r="31" spans="2:38" ht="12.75" customHeight="1" x14ac:dyDescent="0.15">
      <c r="B31" s="151"/>
      <c r="C31" s="152">
        <v>25</v>
      </c>
      <c r="D31" s="167"/>
      <c r="E31" s="171">
        <v>3098</v>
      </c>
      <c r="F31" s="171">
        <v>3801</v>
      </c>
      <c r="G31" s="171">
        <v>3508</v>
      </c>
      <c r="H31" s="171">
        <f>SUM(H29:H30)</f>
        <v>517078.79999999993</v>
      </c>
      <c r="I31" s="171">
        <v>735</v>
      </c>
      <c r="J31" s="171">
        <v>1029</v>
      </c>
      <c r="K31" s="171">
        <v>849</v>
      </c>
      <c r="L31" s="171">
        <f>SUM(L29:L30)</f>
        <v>1561211.7</v>
      </c>
      <c r="M31" s="171">
        <v>704</v>
      </c>
      <c r="N31" s="171">
        <v>998</v>
      </c>
      <c r="O31" s="171">
        <v>855</v>
      </c>
      <c r="P31" s="171">
        <f>SUM(P29:P30)</f>
        <v>1290119.2999999998</v>
      </c>
      <c r="Q31" s="171">
        <v>840</v>
      </c>
      <c r="R31" s="171">
        <v>1050</v>
      </c>
      <c r="S31" s="171">
        <v>969</v>
      </c>
      <c r="T31" s="171">
        <f>SUM(T29:T30)</f>
        <v>490344.99999999988</v>
      </c>
      <c r="U31" s="171">
        <v>672</v>
      </c>
      <c r="V31" s="171">
        <v>945</v>
      </c>
      <c r="W31" s="152">
        <v>811</v>
      </c>
      <c r="X31" s="167">
        <f>SUM(X29:X30)</f>
        <v>1782676.1999999997</v>
      </c>
      <c r="Y31" s="184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</row>
    <row r="32" spans="2:38" ht="12.75" customHeight="1" x14ac:dyDescent="0.15">
      <c r="B32" s="160"/>
      <c r="C32" s="136">
        <v>11</v>
      </c>
      <c r="D32" s="161"/>
      <c r="E32" s="162">
        <v>3255</v>
      </c>
      <c r="F32" s="162">
        <v>3517.5</v>
      </c>
      <c r="G32" s="162">
        <v>3419.6489513337415</v>
      </c>
      <c r="H32" s="162">
        <v>12752.2</v>
      </c>
      <c r="I32" s="162">
        <v>840</v>
      </c>
      <c r="J32" s="161">
        <v>945</v>
      </c>
      <c r="K32" s="162">
        <v>886.03731246766699</v>
      </c>
      <c r="L32" s="162">
        <v>5825.6</v>
      </c>
      <c r="M32" s="162">
        <v>840</v>
      </c>
      <c r="N32" s="162">
        <v>934.5</v>
      </c>
      <c r="O32" s="162">
        <v>883.22785042895248</v>
      </c>
      <c r="P32" s="162">
        <v>34072.300000000003</v>
      </c>
      <c r="Q32" s="162">
        <v>969.15000000000009</v>
      </c>
      <c r="R32" s="162">
        <v>1018.5</v>
      </c>
      <c r="S32" s="162">
        <v>1012.2850862068966</v>
      </c>
      <c r="T32" s="162">
        <v>15004.4</v>
      </c>
      <c r="U32" s="162">
        <v>735</v>
      </c>
      <c r="V32" s="162">
        <v>892.5</v>
      </c>
      <c r="W32" s="162">
        <v>815.10910066328518</v>
      </c>
      <c r="X32" s="161">
        <v>19315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2:38" ht="12.75" customHeight="1" x14ac:dyDescent="0.15">
      <c r="B33" s="160"/>
      <c r="C33" s="136">
        <v>12</v>
      </c>
      <c r="D33" s="161"/>
      <c r="E33" s="162">
        <v>3360</v>
      </c>
      <c r="F33" s="162">
        <v>3638.25</v>
      </c>
      <c r="G33" s="162">
        <v>3453.0027719821164</v>
      </c>
      <c r="H33" s="162">
        <v>11018.9</v>
      </c>
      <c r="I33" s="162">
        <v>945</v>
      </c>
      <c r="J33" s="162">
        <v>1029</v>
      </c>
      <c r="K33" s="162">
        <v>983.38604651162791</v>
      </c>
      <c r="L33" s="162">
        <v>7579</v>
      </c>
      <c r="M33" s="162">
        <v>840</v>
      </c>
      <c r="N33" s="162">
        <v>997.5</v>
      </c>
      <c r="O33" s="162">
        <v>887.22513366855492</v>
      </c>
      <c r="P33" s="162">
        <v>11643.099999999999</v>
      </c>
      <c r="Q33" s="162">
        <v>966</v>
      </c>
      <c r="R33" s="162">
        <v>1050</v>
      </c>
      <c r="S33" s="162">
        <v>1008.8752808087291</v>
      </c>
      <c r="T33" s="162">
        <v>6551.2</v>
      </c>
      <c r="U33" s="162">
        <v>819</v>
      </c>
      <c r="V33" s="162">
        <v>924</v>
      </c>
      <c r="W33" s="162">
        <v>852.77770208900984</v>
      </c>
      <c r="X33" s="161">
        <v>13702.2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</row>
    <row r="34" spans="2:38" ht="12.75" customHeight="1" x14ac:dyDescent="0.15">
      <c r="B34" s="160" t="s">
        <v>105</v>
      </c>
      <c r="C34" s="136">
        <v>1</v>
      </c>
      <c r="D34" s="161" t="s">
        <v>106</v>
      </c>
      <c r="E34" s="162">
        <v>3202.5</v>
      </c>
      <c r="F34" s="162">
        <v>3517.5</v>
      </c>
      <c r="G34" s="162">
        <v>3338.384897025172</v>
      </c>
      <c r="H34" s="162">
        <v>4754.3999999999996</v>
      </c>
      <c r="I34" s="162">
        <v>840</v>
      </c>
      <c r="J34" s="162">
        <v>1050</v>
      </c>
      <c r="K34" s="162">
        <v>922.13092531047744</v>
      </c>
      <c r="L34" s="162">
        <v>9631.2999999999993</v>
      </c>
      <c r="M34" s="162">
        <v>840</v>
      </c>
      <c r="N34" s="162">
        <v>1008</v>
      </c>
      <c r="O34" s="162">
        <v>931.1727155357911</v>
      </c>
      <c r="P34" s="162">
        <v>14316.6</v>
      </c>
      <c r="Q34" s="162">
        <v>934.5</v>
      </c>
      <c r="R34" s="162">
        <v>1029</v>
      </c>
      <c r="S34" s="162">
        <v>987.29785645728907</v>
      </c>
      <c r="T34" s="162">
        <v>6827.2000000000007</v>
      </c>
      <c r="U34" s="162">
        <v>787.5</v>
      </c>
      <c r="V34" s="162">
        <v>882</v>
      </c>
      <c r="W34" s="162">
        <v>834.15209818318237</v>
      </c>
      <c r="X34" s="161">
        <v>10379.5</v>
      </c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</row>
    <row r="35" spans="2:38" ht="12.75" customHeight="1" x14ac:dyDescent="0.15">
      <c r="B35" s="160"/>
      <c r="C35" s="136">
        <v>2</v>
      </c>
      <c r="D35" s="161"/>
      <c r="E35" s="162">
        <v>3097.5</v>
      </c>
      <c r="F35" s="162">
        <v>3465</v>
      </c>
      <c r="G35" s="162">
        <v>3363.2685446009391</v>
      </c>
      <c r="H35" s="162">
        <v>5521.4</v>
      </c>
      <c r="I35" s="162">
        <v>892.5</v>
      </c>
      <c r="J35" s="162">
        <v>1155</v>
      </c>
      <c r="K35" s="162">
        <v>1010.083126369613</v>
      </c>
      <c r="L35" s="162">
        <v>8128.7</v>
      </c>
      <c r="M35" s="162">
        <v>840</v>
      </c>
      <c r="N35" s="162">
        <v>1008</v>
      </c>
      <c r="O35" s="162">
        <v>914.38636363636363</v>
      </c>
      <c r="P35" s="162">
        <v>19407.599999999999</v>
      </c>
      <c r="Q35" s="162">
        <v>945</v>
      </c>
      <c r="R35" s="162">
        <v>1050</v>
      </c>
      <c r="S35" s="162">
        <v>996.27546542553193</v>
      </c>
      <c r="T35" s="162">
        <v>8255.7000000000007</v>
      </c>
      <c r="U35" s="162">
        <v>798</v>
      </c>
      <c r="V35" s="162">
        <v>892.5</v>
      </c>
      <c r="W35" s="162">
        <v>840.03029737253041</v>
      </c>
      <c r="X35" s="161">
        <v>12969.8</v>
      </c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</row>
    <row r="36" spans="2:38" ht="12.75" customHeight="1" x14ac:dyDescent="0.15">
      <c r="B36" s="160"/>
      <c r="C36" s="136">
        <v>3</v>
      </c>
      <c r="D36" s="161"/>
      <c r="E36" s="162">
        <v>3113.25</v>
      </c>
      <c r="F36" s="162">
        <v>3465</v>
      </c>
      <c r="G36" s="162">
        <v>3339.0075382295931</v>
      </c>
      <c r="H36" s="162">
        <v>8788.4</v>
      </c>
      <c r="I36" s="162">
        <v>882</v>
      </c>
      <c r="J36" s="162">
        <v>1002.75</v>
      </c>
      <c r="K36" s="162">
        <v>927.16427860696513</v>
      </c>
      <c r="L36" s="162">
        <v>10574.099999999999</v>
      </c>
      <c r="M36" s="162">
        <v>871.5</v>
      </c>
      <c r="N36" s="162">
        <v>950.25</v>
      </c>
      <c r="O36" s="162">
        <v>916.18171532846713</v>
      </c>
      <c r="P36" s="162">
        <v>8470.9</v>
      </c>
      <c r="Q36" s="162">
        <v>945</v>
      </c>
      <c r="R36" s="162">
        <v>1050</v>
      </c>
      <c r="S36" s="162">
        <v>1001.0332448666016</v>
      </c>
      <c r="T36" s="162">
        <v>8582</v>
      </c>
      <c r="U36" s="162">
        <v>819</v>
      </c>
      <c r="V36" s="162">
        <v>924</v>
      </c>
      <c r="W36" s="162">
        <v>858.78857643849847</v>
      </c>
      <c r="X36" s="161">
        <v>16272.800000000001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</row>
    <row r="37" spans="2:38" ht="12.75" customHeight="1" x14ac:dyDescent="0.15">
      <c r="B37" s="160"/>
      <c r="C37" s="136">
        <v>4</v>
      </c>
      <c r="D37" s="161"/>
      <c r="E37" s="162">
        <v>3240</v>
      </c>
      <c r="F37" s="162">
        <v>3553.2</v>
      </c>
      <c r="G37" s="162">
        <v>3390.095985176034</v>
      </c>
      <c r="H37" s="162">
        <v>9254</v>
      </c>
      <c r="I37" s="162">
        <v>896.4</v>
      </c>
      <c r="J37" s="162">
        <v>999</v>
      </c>
      <c r="K37" s="162">
        <v>958.38167737060826</v>
      </c>
      <c r="L37" s="162">
        <v>13755.1</v>
      </c>
      <c r="M37" s="162">
        <v>896.4</v>
      </c>
      <c r="N37" s="162">
        <v>966.81600000000003</v>
      </c>
      <c r="O37" s="162">
        <v>955.67609785746845</v>
      </c>
      <c r="P37" s="162">
        <v>4477</v>
      </c>
      <c r="Q37" s="162">
        <v>972</v>
      </c>
      <c r="R37" s="162">
        <v>1080</v>
      </c>
      <c r="S37" s="162">
        <v>1038.3371499849452</v>
      </c>
      <c r="T37" s="162">
        <v>9603</v>
      </c>
      <c r="U37" s="162">
        <v>853.2</v>
      </c>
      <c r="V37" s="162">
        <v>950.4</v>
      </c>
      <c r="W37" s="162">
        <v>895.86235154394308</v>
      </c>
      <c r="X37" s="161">
        <v>17306.3</v>
      </c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</row>
    <row r="38" spans="2:38" ht="12.75" customHeight="1" x14ac:dyDescent="0.15">
      <c r="B38" s="160"/>
      <c r="C38" s="136">
        <v>5</v>
      </c>
      <c r="D38" s="161"/>
      <c r="E38" s="162">
        <v>3132</v>
      </c>
      <c r="F38" s="162">
        <v>3564</v>
      </c>
      <c r="G38" s="162">
        <v>3393.571848777407</v>
      </c>
      <c r="H38" s="162">
        <v>7619.5999999999995</v>
      </c>
      <c r="I38" s="162">
        <v>864</v>
      </c>
      <c r="J38" s="162">
        <v>979.56</v>
      </c>
      <c r="K38" s="162">
        <v>924.87309198973389</v>
      </c>
      <c r="L38" s="162">
        <v>11509.599999999999</v>
      </c>
      <c r="M38" s="162">
        <v>853.2</v>
      </c>
      <c r="N38" s="162">
        <v>972</v>
      </c>
      <c r="O38" s="162">
        <v>907.34721949708251</v>
      </c>
      <c r="P38" s="162">
        <v>9490.7000000000007</v>
      </c>
      <c r="Q38" s="162">
        <v>1026</v>
      </c>
      <c r="R38" s="162">
        <v>1080</v>
      </c>
      <c r="S38" s="162">
        <v>1054.8514596335815</v>
      </c>
      <c r="T38" s="162">
        <v>8063.5</v>
      </c>
      <c r="U38" s="162">
        <v>842.4</v>
      </c>
      <c r="V38" s="162">
        <v>918</v>
      </c>
      <c r="W38" s="162">
        <v>894.88022357389434</v>
      </c>
      <c r="X38" s="161">
        <v>17211.400000000001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2:38" ht="12.75" customHeight="1" x14ac:dyDescent="0.15">
      <c r="B39" s="160"/>
      <c r="C39" s="136">
        <v>6</v>
      </c>
      <c r="D39" s="161"/>
      <c r="E39" s="162">
        <v>3132</v>
      </c>
      <c r="F39" s="162">
        <v>3510</v>
      </c>
      <c r="G39" s="162">
        <v>3371.9648990930627</v>
      </c>
      <c r="H39" s="162">
        <v>7963.6</v>
      </c>
      <c r="I39" s="162">
        <v>874.8</v>
      </c>
      <c r="J39" s="162">
        <v>979.56</v>
      </c>
      <c r="K39" s="162">
        <v>901.36567832921196</v>
      </c>
      <c r="L39" s="162">
        <v>7793.1</v>
      </c>
      <c r="M39" s="162">
        <v>820.8</v>
      </c>
      <c r="N39" s="162">
        <v>961.2</v>
      </c>
      <c r="O39" s="162">
        <v>895.87251655629143</v>
      </c>
      <c r="P39" s="162">
        <v>12094.099999999999</v>
      </c>
      <c r="Q39" s="162">
        <v>1015.2</v>
      </c>
      <c r="R39" s="162">
        <v>1080</v>
      </c>
      <c r="S39" s="162">
        <v>1053.8916198027102</v>
      </c>
      <c r="T39" s="162">
        <v>9770.2000000000007</v>
      </c>
      <c r="U39" s="162">
        <v>842.4</v>
      </c>
      <c r="V39" s="162">
        <v>918</v>
      </c>
      <c r="W39" s="162">
        <v>887.42011853148256</v>
      </c>
      <c r="X39" s="161">
        <v>17878.599999999999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2:38" ht="12.75" customHeight="1" x14ac:dyDescent="0.15">
      <c r="B40" s="151"/>
      <c r="C40" s="152">
        <v>7</v>
      </c>
      <c r="D40" s="167"/>
      <c r="E40" s="171">
        <v>3132</v>
      </c>
      <c r="F40" s="171">
        <v>3456</v>
      </c>
      <c r="G40" s="171">
        <v>3374.0607931236568</v>
      </c>
      <c r="H40" s="171">
        <v>6506.6</v>
      </c>
      <c r="I40" s="171">
        <v>864</v>
      </c>
      <c r="J40" s="171">
        <v>1004.4</v>
      </c>
      <c r="K40" s="171">
        <v>930.15572303344334</v>
      </c>
      <c r="L40" s="171">
        <v>5278.4</v>
      </c>
      <c r="M40" s="171">
        <v>864</v>
      </c>
      <c r="N40" s="171">
        <v>950.4</v>
      </c>
      <c r="O40" s="171">
        <v>906.40643660333444</v>
      </c>
      <c r="P40" s="171">
        <v>17400.7</v>
      </c>
      <c r="Q40" s="171">
        <v>993.6</v>
      </c>
      <c r="R40" s="171">
        <v>1134</v>
      </c>
      <c r="S40" s="171">
        <v>1067.9514309446502</v>
      </c>
      <c r="T40" s="171">
        <v>9553.2999999999993</v>
      </c>
      <c r="U40" s="171">
        <v>864</v>
      </c>
      <c r="V40" s="171">
        <v>972</v>
      </c>
      <c r="W40" s="171">
        <v>896.47136932029218</v>
      </c>
      <c r="X40" s="171">
        <v>23312.5</v>
      </c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</row>
    <row r="41" spans="2:38" ht="12.75" customHeight="1" x14ac:dyDescent="0.15">
      <c r="B41" s="160" t="s">
        <v>208</v>
      </c>
      <c r="C41" s="136"/>
      <c r="E41" s="160"/>
      <c r="F41" s="162"/>
      <c r="G41" s="136"/>
      <c r="H41" s="162"/>
      <c r="I41" s="160"/>
      <c r="J41" s="162"/>
      <c r="K41" s="136"/>
      <c r="L41" s="162"/>
      <c r="M41" s="160"/>
      <c r="N41" s="162"/>
      <c r="O41" s="136"/>
      <c r="P41" s="162"/>
      <c r="Q41" s="160"/>
      <c r="R41" s="162"/>
      <c r="S41" s="136"/>
      <c r="T41" s="162"/>
      <c r="U41" s="160"/>
      <c r="V41" s="162"/>
      <c r="W41" s="136"/>
      <c r="X41" s="162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</row>
    <row r="42" spans="2:38" ht="12.75" customHeight="1" x14ac:dyDescent="0.15">
      <c r="B42" s="322">
        <v>41821</v>
      </c>
      <c r="C42" s="300"/>
      <c r="D42" s="323">
        <v>41835</v>
      </c>
      <c r="E42" s="130">
        <v>3132</v>
      </c>
      <c r="F42" s="130">
        <v>3456</v>
      </c>
      <c r="G42" s="130">
        <v>3375.784327868852</v>
      </c>
      <c r="H42" s="162">
        <v>2565.1999999999998</v>
      </c>
      <c r="I42" s="130">
        <v>864</v>
      </c>
      <c r="J42" s="130">
        <v>972</v>
      </c>
      <c r="K42" s="130">
        <v>910.00426098535308</v>
      </c>
      <c r="L42" s="162">
        <v>2524.9</v>
      </c>
      <c r="M42" s="130">
        <v>864</v>
      </c>
      <c r="N42" s="130">
        <v>950.4</v>
      </c>
      <c r="O42" s="130">
        <v>902.02297104888464</v>
      </c>
      <c r="P42" s="162">
        <v>13773.9</v>
      </c>
      <c r="Q42" s="130">
        <v>993.6</v>
      </c>
      <c r="R42" s="130">
        <v>1080</v>
      </c>
      <c r="S42" s="130">
        <v>1030.5105790161081</v>
      </c>
      <c r="T42" s="162">
        <v>4885.8999999999996</v>
      </c>
      <c r="U42" s="130">
        <v>864</v>
      </c>
      <c r="V42" s="130">
        <v>950.4</v>
      </c>
      <c r="W42" s="130">
        <v>888.47761226486909</v>
      </c>
      <c r="X42" s="162">
        <v>10013.700000000001</v>
      </c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</row>
    <row r="43" spans="2:38" ht="12.75" customHeight="1" x14ac:dyDescent="0.15">
      <c r="B43" s="322">
        <v>41836</v>
      </c>
      <c r="C43" s="300"/>
      <c r="D43" s="323">
        <v>41851</v>
      </c>
      <c r="E43" s="160">
        <v>3132</v>
      </c>
      <c r="F43" s="162">
        <v>3456</v>
      </c>
      <c r="G43" s="136">
        <v>3372.9250513125198</v>
      </c>
      <c r="H43" s="162">
        <v>3941.4</v>
      </c>
      <c r="I43" s="160">
        <v>896.4</v>
      </c>
      <c r="J43" s="162">
        <v>1004.4</v>
      </c>
      <c r="K43" s="136">
        <v>945.01944671795718</v>
      </c>
      <c r="L43" s="162">
        <v>2753.5</v>
      </c>
      <c r="M43" s="160">
        <v>864</v>
      </c>
      <c r="N43" s="162">
        <v>939.6</v>
      </c>
      <c r="O43" s="136">
        <v>909.43362831858406</v>
      </c>
      <c r="P43" s="162">
        <v>3626.8</v>
      </c>
      <c r="Q43" s="160">
        <v>1069.2</v>
      </c>
      <c r="R43" s="162">
        <v>1134</v>
      </c>
      <c r="S43" s="136">
        <v>1108.5693324937026</v>
      </c>
      <c r="T43" s="162">
        <v>4667.3999999999996</v>
      </c>
      <c r="U43" s="160">
        <v>864</v>
      </c>
      <c r="V43" s="162">
        <v>972</v>
      </c>
      <c r="W43" s="136">
        <v>899.6524771753709</v>
      </c>
      <c r="X43" s="162">
        <v>13298.8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</row>
    <row r="44" spans="2:38" ht="12.75" customHeight="1" x14ac:dyDescent="0.15">
      <c r="B44" s="324"/>
      <c r="C44" s="305"/>
      <c r="D44" s="305"/>
      <c r="E44" s="128"/>
      <c r="F44" s="128"/>
      <c r="G44" s="128"/>
      <c r="H44" s="181"/>
      <c r="I44" s="128"/>
      <c r="J44" s="128"/>
      <c r="K44" s="128"/>
      <c r="L44" s="181"/>
      <c r="M44" s="128"/>
      <c r="N44" s="128"/>
      <c r="O44" s="128"/>
      <c r="P44" s="181"/>
      <c r="Q44" s="128"/>
      <c r="R44" s="128"/>
      <c r="S44" s="128"/>
      <c r="T44" s="181"/>
      <c r="U44" s="128"/>
      <c r="V44" s="128"/>
      <c r="W44" s="128"/>
      <c r="X44" s="181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</row>
    <row r="45" spans="2:38" x14ac:dyDescent="0.15"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2:38" x14ac:dyDescent="0.15"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</row>
    <row r="47" spans="2:38" ht="13.5" x14ac:dyDescent="0.15">
      <c r="D47" s="184"/>
      <c r="E47" s="311"/>
      <c r="F47" s="311"/>
      <c r="G47" s="311"/>
      <c r="H47" s="311"/>
      <c r="I47" s="311"/>
      <c r="J47" s="311"/>
      <c r="K47" s="311"/>
      <c r="L47" s="311"/>
      <c r="M47" s="311"/>
      <c r="N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</row>
    <row r="48" spans="2:38" ht="13.5" x14ac:dyDescent="0.15"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</row>
    <row r="49" spans="4:38" ht="13.5" x14ac:dyDescent="0.15"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3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</row>
    <row r="50" spans="4:38" ht="13.5" x14ac:dyDescent="0.15"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</row>
    <row r="52" spans="4:38" x14ac:dyDescent="0.15"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3.625" style="137" customWidth="1"/>
    <col min="3" max="3" width="8.25" style="137" customWidth="1"/>
    <col min="4" max="4" width="2.125" style="137" customWidth="1"/>
    <col min="5" max="5" width="6.5" style="137" customWidth="1"/>
    <col min="6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5" style="137"/>
    <col min="20" max="20" width="9.375" style="137" customWidth="1"/>
    <col min="21" max="21" width="7.5" style="137"/>
    <col min="22" max="24" width="7.125" style="137" customWidth="1"/>
    <col min="25" max="25" width="9.25" style="137" customWidth="1"/>
    <col min="26" max="26" width="9.125" style="137" customWidth="1"/>
    <col min="27" max="28" width="7.5" style="137"/>
    <col min="29" max="29" width="10.5" style="137" customWidth="1"/>
    <col min="30" max="32" width="7.5" style="137"/>
    <col min="33" max="33" width="9" style="137" customWidth="1"/>
    <col min="34" max="36" width="7.5" style="137"/>
    <col min="37" max="37" width="8.875" style="137" customWidth="1"/>
    <col min="38" max="40" width="7.5" style="137"/>
    <col min="41" max="41" width="9.375" style="137" customWidth="1"/>
    <col min="42" max="16384" width="7.5" style="137"/>
  </cols>
  <sheetData>
    <row r="1" spans="2:45" x14ac:dyDescent="0.15">
      <c r="B1" s="137" t="s">
        <v>214</v>
      </c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</row>
    <row r="2" spans="2:45" x14ac:dyDescent="0.15">
      <c r="B2" s="137" t="s">
        <v>215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2:45" x14ac:dyDescent="0.15">
      <c r="T3" s="139" t="s">
        <v>169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  <c r="AS3" s="136"/>
    </row>
    <row r="4" spans="2:45" ht="6" customHeight="1" x14ac:dyDescent="0.15"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</row>
    <row r="5" spans="2:45" ht="12.75" customHeight="1" x14ac:dyDescent="0.15">
      <c r="B5" s="141"/>
      <c r="C5" s="786" t="s">
        <v>91</v>
      </c>
      <c r="D5" s="788"/>
      <c r="E5" s="797" t="s">
        <v>216</v>
      </c>
      <c r="F5" s="798"/>
      <c r="G5" s="798"/>
      <c r="H5" s="799"/>
      <c r="I5" s="797" t="s">
        <v>217</v>
      </c>
      <c r="J5" s="798"/>
      <c r="K5" s="798"/>
      <c r="L5" s="799"/>
      <c r="M5" s="797" t="s">
        <v>218</v>
      </c>
      <c r="N5" s="798"/>
      <c r="O5" s="798"/>
      <c r="P5" s="799"/>
      <c r="Q5" s="800" t="s">
        <v>219</v>
      </c>
      <c r="R5" s="801"/>
      <c r="S5" s="801"/>
      <c r="T5" s="802"/>
      <c r="V5" s="136"/>
      <c r="W5" s="136"/>
      <c r="X5" s="782"/>
      <c r="Y5" s="782"/>
      <c r="Z5" s="782"/>
      <c r="AA5" s="782"/>
      <c r="AB5" s="782"/>
      <c r="AC5" s="782"/>
      <c r="AD5" s="782"/>
      <c r="AE5" s="782"/>
      <c r="AF5" s="782"/>
      <c r="AG5" s="782"/>
      <c r="AH5" s="782"/>
      <c r="AI5" s="782"/>
      <c r="AJ5" s="782"/>
      <c r="AK5" s="782"/>
      <c r="AL5" s="782"/>
      <c r="AM5" s="782"/>
      <c r="AN5" s="782"/>
      <c r="AO5" s="782"/>
      <c r="AP5" s="136"/>
      <c r="AQ5" s="136"/>
      <c r="AR5" s="136"/>
      <c r="AS5" s="136"/>
    </row>
    <row r="6" spans="2:45" x14ac:dyDescent="0.15">
      <c r="B6" s="151" t="s">
        <v>220</v>
      </c>
      <c r="C6" s="152"/>
      <c r="D6" s="152"/>
      <c r="E6" s="142" t="s">
        <v>221</v>
      </c>
      <c r="F6" s="277" t="s">
        <v>222</v>
      </c>
      <c r="G6" s="327" t="s">
        <v>176</v>
      </c>
      <c r="H6" s="277" t="s">
        <v>177</v>
      </c>
      <c r="I6" s="142" t="s">
        <v>221</v>
      </c>
      <c r="J6" s="277" t="s">
        <v>222</v>
      </c>
      <c r="K6" s="327" t="s">
        <v>176</v>
      </c>
      <c r="L6" s="277" t="s">
        <v>177</v>
      </c>
      <c r="M6" s="142" t="s">
        <v>221</v>
      </c>
      <c r="N6" s="277" t="s">
        <v>222</v>
      </c>
      <c r="O6" s="327" t="s">
        <v>176</v>
      </c>
      <c r="P6" s="277" t="s">
        <v>223</v>
      </c>
      <c r="Q6" s="142" t="s">
        <v>224</v>
      </c>
      <c r="R6" s="277" t="s">
        <v>225</v>
      </c>
      <c r="S6" s="144" t="s">
        <v>176</v>
      </c>
      <c r="T6" s="277" t="s">
        <v>177</v>
      </c>
      <c r="V6" s="136"/>
      <c r="W6" s="136"/>
      <c r="X6" s="136"/>
      <c r="Y6" s="136"/>
      <c r="Z6" s="145"/>
      <c r="AA6" s="145"/>
      <c r="AB6" s="328"/>
      <c r="AC6" s="145"/>
      <c r="AD6" s="145"/>
      <c r="AE6" s="145"/>
      <c r="AF6" s="328"/>
      <c r="AG6" s="145"/>
      <c r="AH6" s="145"/>
      <c r="AI6" s="145"/>
      <c r="AJ6" s="328"/>
      <c r="AK6" s="145"/>
      <c r="AL6" s="145"/>
      <c r="AM6" s="145"/>
      <c r="AN6" s="145"/>
      <c r="AO6" s="145"/>
      <c r="AP6" s="136"/>
      <c r="AQ6" s="136"/>
      <c r="AR6" s="136"/>
      <c r="AS6" s="136"/>
    </row>
    <row r="7" spans="2:45" x14ac:dyDescent="0.15">
      <c r="B7" s="141" t="s">
        <v>103</v>
      </c>
      <c r="C7" s="159">
        <v>23</v>
      </c>
      <c r="D7" s="157" t="s">
        <v>104</v>
      </c>
      <c r="E7" s="319">
        <v>703.5</v>
      </c>
      <c r="F7" s="319">
        <v>1207.5</v>
      </c>
      <c r="G7" s="319">
        <v>913.05688901234885</v>
      </c>
      <c r="H7" s="319">
        <v>5096250</v>
      </c>
      <c r="I7" s="319">
        <v>420</v>
      </c>
      <c r="J7" s="319">
        <v>763.35</v>
      </c>
      <c r="K7" s="319">
        <v>553.17784349091482</v>
      </c>
      <c r="L7" s="319">
        <v>11013710.799999995</v>
      </c>
      <c r="M7" s="319">
        <v>735</v>
      </c>
      <c r="N7" s="319">
        <v>1281</v>
      </c>
      <c r="O7" s="319">
        <v>980.9991165578142</v>
      </c>
      <c r="P7" s="319">
        <v>9108678.9999999963</v>
      </c>
      <c r="Q7" s="319">
        <v>623.70000000000005</v>
      </c>
      <c r="R7" s="319">
        <v>1092</v>
      </c>
      <c r="S7" s="319">
        <v>846.62655100768097</v>
      </c>
      <c r="T7" s="329">
        <v>10565420.800000003</v>
      </c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</row>
    <row r="8" spans="2:45" x14ac:dyDescent="0.15">
      <c r="B8" s="160"/>
      <c r="C8" s="136">
        <v>24</v>
      </c>
      <c r="D8" s="161"/>
      <c r="E8" s="163">
        <v>661.5</v>
      </c>
      <c r="F8" s="163">
        <v>1141.3500000000001</v>
      </c>
      <c r="G8" s="164">
        <v>855.75</v>
      </c>
      <c r="H8" s="163">
        <v>5313997.4000000004</v>
      </c>
      <c r="I8" s="163">
        <v>388.5</v>
      </c>
      <c r="J8" s="163">
        <v>619.5</v>
      </c>
      <c r="K8" s="163">
        <v>493.5</v>
      </c>
      <c r="L8" s="163">
        <v>10291466.699999999</v>
      </c>
      <c r="M8" s="163">
        <v>703.5</v>
      </c>
      <c r="N8" s="164">
        <v>1123.5</v>
      </c>
      <c r="O8" s="163">
        <v>887.25</v>
      </c>
      <c r="P8" s="163">
        <v>9854555</v>
      </c>
      <c r="Q8" s="163">
        <v>630</v>
      </c>
      <c r="R8" s="163">
        <v>1060.5</v>
      </c>
      <c r="S8" s="163">
        <v>793.80000000000007</v>
      </c>
      <c r="T8" s="164">
        <v>11358914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</row>
    <row r="9" spans="2:45" x14ac:dyDescent="0.15">
      <c r="B9" s="151"/>
      <c r="C9" s="152">
        <v>25</v>
      </c>
      <c r="D9" s="167"/>
      <c r="E9" s="171">
        <v>693</v>
      </c>
      <c r="F9" s="171">
        <v>1344</v>
      </c>
      <c r="G9" s="171">
        <v>917.97383933500589</v>
      </c>
      <c r="H9" s="171">
        <v>5658975.2000000039</v>
      </c>
      <c r="I9" s="171">
        <v>383.25</v>
      </c>
      <c r="J9" s="171">
        <v>699.30000000000007</v>
      </c>
      <c r="K9" s="171">
        <v>560.8821806074094</v>
      </c>
      <c r="L9" s="171">
        <v>10714693.900000012</v>
      </c>
      <c r="M9" s="171">
        <v>714</v>
      </c>
      <c r="N9" s="171">
        <v>1260</v>
      </c>
      <c r="O9" s="171">
        <v>938.50867285428023</v>
      </c>
      <c r="P9" s="171">
        <v>10697821.199999997</v>
      </c>
      <c r="Q9" s="171">
        <v>693</v>
      </c>
      <c r="R9" s="171">
        <v>1312.5</v>
      </c>
      <c r="S9" s="171">
        <v>852.74870593150058</v>
      </c>
      <c r="T9" s="167">
        <v>12566354.000000002</v>
      </c>
      <c r="V9" s="136"/>
      <c r="W9" s="136"/>
      <c r="X9" s="136"/>
      <c r="Y9" s="136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36"/>
      <c r="AQ9" s="136"/>
      <c r="AR9" s="136"/>
      <c r="AS9" s="136"/>
    </row>
    <row r="10" spans="2:45" x14ac:dyDescent="0.15">
      <c r="B10" s="160"/>
      <c r="C10" s="136">
        <v>11</v>
      </c>
      <c r="D10" s="161"/>
      <c r="E10" s="162">
        <v>861</v>
      </c>
      <c r="F10" s="162">
        <v>1110.9000000000001</v>
      </c>
      <c r="G10" s="162">
        <v>956.29922966945412</v>
      </c>
      <c r="H10" s="162">
        <v>479284.40000000014</v>
      </c>
      <c r="I10" s="162">
        <v>498.75</v>
      </c>
      <c r="J10" s="162">
        <v>661.5</v>
      </c>
      <c r="K10" s="162">
        <v>582.97017726653758</v>
      </c>
      <c r="L10" s="162">
        <v>892611.5</v>
      </c>
      <c r="M10" s="162">
        <v>840</v>
      </c>
      <c r="N10" s="162">
        <v>1123.5</v>
      </c>
      <c r="O10" s="162">
        <v>984.29299422622034</v>
      </c>
      <c r="P10" s="162">
        <v>823803.3</v>
      </c>
      <c r="Q10" s="162">
        <v>798</v>
      </c>
      <c r="R10" s="162">
        <v>1102.5</v>
      </c>
      <c r="S10" s="162">
        <v>957.15445186136515</v>
      </c>
      <c r="T10" s="161">
        <v>1163095.7000000002</v>
      </c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</row>
    <row r="11" spans="2:45" x14ac:dyDescent="0.15">
      <c r="B11" s="160"/>
      <c r="C11" s="136">
        <v>12</v>
      </c>
      <c r="D11" s="161"/>
      <c r="E11" s="162">
        <v>892.5</v>
      </c>
      <c r="F11" s="162">
        <v>1344</v>
      </c>
      <c r="G11" s="162">
        <v>1089.4607327246738</v>
      </c>
      <c r="H11" s="162">
        <v>475512.00000000006</v>
      </c>
      <c r="I11" s="162">
        <v>525</v>
      </c>
      <c r="J11" s="162">
        <v>694.995</v>
      </c>
      <c r="K11" s="162">
        <v>604.56061060468687</v>
      </c>
      <c r="L11" s="162">
        <v>841991.30000000016</v>
      </c>
      <c r="M11" s="162">
        <v>897.75</v>
      </c>
      <c r="N11" s="162">
        <v>1260</v>
      </c>
      <c r="O11" s="162">
        <v>1034.1197518164995</v>
      </c>
      <c r="P11" s="162">
        <v>850818.59999999986</v>
      </c>
      <c r="Q11" s="162">
        <v>929.25</v>
      </c>
      <c r="R11" s="162">
        <v>1312.5</v>
      </c>
      <c r="S11" s="162">
        <v>1117.7626064595217</v>
      </c>
      <c r="T11" s="161">
        <v>1158275.8</v>
      </c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</row>
    <row r="12" spans="2:45" x14ac:dyDescent="0.15">
      <c r="B12" s="160" t="s">
        <v>105</v>
      </c>
      <c r="C12" s="136">
        <v>1</v>
      </c>
      <c r="D12" s="161" t="s">
        <v>106</v>
      </c>
      <c r="E12" s="162">
        <v>798</v>
      </c>
      <c r="F12" s="162">
        <v>1155</v>
      </c>
      <c r="G12" s="162">
        <v>915.49290568023321</v>
      </c>
      <c r="H12" s="162">
        <v>574062</v>
      </c>
      <c r="I12" s="162">
        <v>493.5</v>
      </c>
      <c r="J12" s="162">
        <v>630</v>
      </c>
      <c r="K12" s="162">
        <v>543.38861198196344</v>
      </c>
      <c r="L12" s="162">
        <v>901805.29999999993</v>
      </c>
      <c r="M12" s="162">
        <v>808.5</v>
      </c>
      <c r="N12" s="162">
        <v>1165.5</v>
      </c>
      <c r="O12" s="162">
        <v>962.01520494608087</v>
      </c>
      <c r="P12" s="162">
        <v>895392.10000000009</v>
      </c>
      <c r="Q12" s="162">
        <v>787.5</v>
      </c>
      <c r="R12" s="162">
        <v>1186.5</v>
      </c>
      <c r="S12" s="162">
        <v>938.44465436160522</v>
      </c>
      <c r="T12" s="161">
        <v>1324634.3000000003</v>
      </c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</row>
    <row r="13" spans="2:45" x14ac:dyDescent="0.15">
      <c r="B13" s="160"/>
      <c r="C13" s="136">
        <v>2</v>
      </c>
      <c r="D13" s="161"/>
      <c r="E13" s="162">
        <v>798</v>
      </c>
      <c r="F13" s="162">
        <v>1052.1000000000001</v>
      </c>
      <c r="G13" s="162">
        <v>899.88427851864537</v>
      </c>
      <c r="H13" s="162">
        <v>450355.89999999997</v>
      </c>
      <c r="I13" s="162">
        <v>498.75</v>
      </c>
      <c r="J13" s="162">
        <v>642.6</v>
      </c>
      <c r="K13" s="162">
        <v>551.8446193110658</v>
      </c>
      <c r="L13" s="162">
        <v>1012554.6000000001</v>
      </c>
      <c r="M13" s="162">
        <v>808.5</v>
      </c>
      <c r="N13" s="162">
        <v>1113</v>
      </c>
      <c r="O13" s="162">
        <v>921.27868895082145</v>
      </c>
      <c r="P13" s="162">
        <v>885119.10000000021</v>
      </c>
      <c r="Q13" s="162">
        <v>787.5</v>
      </c>
      <c r="R13" s="162">
        <v>1048.425</v>
      </c>
      <c r="S13" s="162">
        <v>925.01653478730918</v>
      </c>
      <c r="T13" s="161">
        <v>1171456.4999999998</v>
      </c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</row>
    <row r="14" spans="2:45" x14ac:dyDescent="0.15">
      <c r="B14" s="160"/>
      <c r="C14" s="136">
        <v>3</v>
      </c>
      <c r="D14" s="161"/>
      <c r="E14" s="162">
        <v>861</v>
      </c>
      <c r="F14" s="162">
        <v>1119.3</v>
      </c>
      <c r="G14" s="162">
        <v>944.07722260990931</v>
      </c>
      <c r="H14" s="162">
        <v>477675.9</v>
      </c>
      <c r="I14" s="162">
        <v>514.5</v>
      </c>
      <c r="J14" s="162">
        <v>693</v>
      </c>
      <c r="K14" s="162">
        <v>598.31942175113988</v>
      </c>
      <c r="L14" s="162">
        <v>861908.7</v>
      </c>
      <c r="M14" s="162">
        <v>871.5</v>
      </c>
      <c r="N14" s="162">
        <v>1134</v>
      </c>
      <c r="O14" s="162">
        <v>977.76008732572268</v>
      </c>
      <c r="P14" s="162">
        <v>858735.29999999993</v>
      </c>
      <c r="Q14" s="162">
        <v>892.5</v>
      </c>
      <c r="R14" s="162">
        <v>1102.5</v>
      </c>
      <c r="S14" s="162">
        <v>972.80752533639134</v>
      </c>
      <c r="T14" s="161">
        <v>1020230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</row>
    <row r="15" spans="2:45" x14ac:dyDescent="0.15">
      <c r="B15" s="160"/>
      <c r="C15" s="136">
        <v>4</v>
      </c>
      <c r="D15" s="161"/>
      <c r="E15" s="162">
        <v>874.8</v>
      </c>
      <c r="F15" s="162">
        <v>1404</v>
      </c>
      <c r="G15" s="162">
        <v>1011.9132145141368</v>
      </c>
      <c r="H15" s="162">
        <v>427550.10000000003</v>
      </c>
      <c r="I15" s="162">
        <v>540</v>
      </c>
      <c r="J15" s="162">
        <v>918</v>
      </c>
      <c r="K15" s="162">
        <v>638.29148150895742</v>
      </c>
      <c r="L15" s="162">
        <v>832450.60000000021</v>
      </c>
      <c r="M15" s="162">
        <v>939.6</v>
      </c>
      <c r="N15" s="162">
        <v>1550.88</v>
      </c>
      <c r="O15" s="162">
        <v>1061.8113527869289</v>
      </c>
      <c r="P15" s="162">
        <v>818671.79999999993</v>
      </c>
      <c r="Q15" s="162">
        <v>901.8</v>
      </c>
      <c r="R15" s="162">
        <v>1350</v>
      </c>
      <c r="S15" s="162">
        <v>1017.9043811757249</v>
      </c>
      <c r="T15" s="161">
        <v>878473.70000000007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</row>
    <row r="16" spans="2:45" x14ac:dyDescent="0.15">
      <c r="B16" s="160"/>
      <c r="C16" s="136">
        <v>5</v>
      </c>
      <c r="D16" s="161"/>
      <c r="E16" s="162">
        <v>1010.0160000000001</v>
      </c>
      <c r="F16" s="162">
        <v>1404</v>
      </c>
      <c r="G16" s="162">
        <v>1186.0335385066601</v>
      </c>
      <c r="H16" s="162">
        <v>352363.89999999997</v>
      </c>
      <c r="I16" s="162">
        <v>669.6</v>
      </c>
      <c r="J16" s="162">
        <v>901.8</v>
      </c>
      <c r="K16" s="162">
        <v>780.55075709569394</v>
      </c>
      <c r="L16" s="162">
        <v>617483.80000000016</v>
      </c>
      <c r="M16" s="162">
        <v>1069.2</v>
      </c>
      <c r="N16" s="162">
        <v>1512</v>
      </c>
      <c r="O16" s="162">
        <v>1260.8326881381474</v>
      </c>
      <c r="P16" s="162">
        <v>695110.7</v>
      </c>
      <c r="Q16" s="162">
        <v>1026</v>
      </c>
      <c r="R16" s="162">
        <v>1339.2</v>
      </c>
      <c r="S16" s="162">
        <v>1162.8060586598292</v>
      </c>
      <c r="T16" s="161">
        <v>729147.6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</row>
    <row r="17" spans="2:45" x14ac:dyDescent="0.15">
      <c r="B17" s="160"/>
      <c r="C17" s="136">
        <v>6</v>
      </c>
      <c r="D17" s="161"/>
      <c r="E17" s="162">
        <v>972</v>
      </c>
      <c r="F17" s="162">
        <v>1404</v>
      </c>
      <c r="G17" s="162">
        <v>1239.8691507421754</v>
      </c>
      <c r="H17" s="162">
        <v>393683.20000000001</v>
      </c>
      <c r="I17" s="162">
        <v>648</v>
      </c>
      <c r="J17" s="162">
        <v>853.2</v>
      </c>
      <c r="K17" s="162">
        <v>780.85357359600414</v>
      </c>
      <c r="L17" s="162">
        <v>628430.50000000012</v>
      </c>
      <c r="M17" s="162">
        <v>972</v>
      </c>
      <c r="N17" s="162">
        <v>1474.2</v>
      </c>
      <c r="O17" s="162">
        <v>1282.2448825060405</v>
      </c>
      <c r="P17" s="162">
        <v>815189.50000000012</v>
      </c>
      <c r="Q17" s="162">
        <v>972</v>
      </c>
      <c r="R17" s="162">
        <v>1317.6</v>
      </c>
      <c r="S17" s="162">
        <v>1175.6934771421343</v>
      </c>
      <c r="T17" s="161">
        <v>774714.99999999988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</row>
    <row r="18" spans="2:45" x14ac:dyDescent="0.15">
      <c r="B18" s="151"/>
      <c r="C18" s="152">
        <v>7</v>
      </c>
      <c r="D18" s="167"/>
      <c r="E18" s="171">
        <v>939.6</v>
      </c>
      <c r="F18" s="171">
        <v>1360.8</v>
      </c>
      <c r="G18" s="171">
        <v>1192.2699857841505</v>
      </c>
      <c r="H18" s="171">
        <v>366334.20000000007</v>
      </c>
      <c r="I18" s="171">
        <v>669.6</v>
      </c>
      <c r="J18" s="171">
        <v>843.80399999999997</v>
      </c>
      <c r="K18" s="171">
        <v>760.04847918428175</v>
      </c>
      <c r="L18" s="171">
        <v>603021.4</v>
      </c>
      <c r="M18" s="171">
        <v>972</v>
      </c>
      <c r="N18" s="171">
        <v>1468.8</v>
      </c>
      <c r="O18" s="171">
        <v>1234.8033551450558</v>
      </c>
      <c r="P18" s="171">
        <v>728272.5</v>
      </c>
      <c r="Q18" s="171">
        <v>918</v>
      </c>
      <c r="R18" s="171">
        <v>1274.4000000000001</v>
      </c>
      <c r="S18" s="171">
        <v>1118.185569786868</v>
      </c>
      <c r="T18" s="167">
        <v>756899.6</v>
      </c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</row>
    <row r="19" spans="2:45" ht="11.1" customHeight="1" x14ac:dyDescent="0.15">
      <c r="B19" s="149"/>
      <c r="C19" s="297">
        <v>41821</v>
      </c>
      <c r="E19" s="222">
        <v>1004.4</v>
      </c>
      <c r="F19" s="222">
        <v>1350</v>
      </c>
      <c r="G19" s="222">
        <v>1220.1067739087791</v>
      </c>
      <c r="H19" s="162">
        <v>10618.2</v>
      </c>
      <c r="I19" s="222">
        <v>691.2</v>
      </c>
      <c r="J19" s="222">
        <v>831.6</v>
      </c>
      <c r="K19" s="222">
        <v>783.22512311420303</v>
      </c>
      <c r="L19" s="162">
        <v>30203.9</v>
      </c>
      <c r="M19" s="222">
        <v>1026</v>
      </c>
      <c r="N19" s="222">
        <v>1436.4</v>
      </c>
      <c r="O19" s="222">
        <v>1285.4241032578886</v>
      </c>
      <c r="P19" s="162">
        <v>24623.200000000001</v>
      </c>
      <c r="Q19" s="222">
        <v>972</v>
      </c>
      <c r="R19" s="222">
        <v>1263.5999999999999</v>
      </c>
      <c r="S19" s="222">
        <v>1150.2863779124971</v>
      </c>
      <c r="T19" s="162">
        <v>23783.1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</row>
    <row r="20" spans="2:45" ht="11.1" customHeight="1" x14ac:dyDescent="0.15">
      <c r="B20" s="160"/>
      <c r="C20" s="297">
        <v>41822</v>
      </c>
      <c r="E20" s="160">
        <v>1004.4</v>
      </c>
      <c r="F20" s="162">
        <v>1350</v>
      </c>
      <c r="G20" s="136">
        <v>1225.3347894390113</v>
      </c>
      <c r="H20" s="162">
        <v>20171.2</v>
      </c>
      <c r="I20" s="160">
        <v>702</v>
      </c>
      <c r="J20" s="162">
        <v>837</v>
      </c>
      <c r="K20" s="136">
        <v>787.94235268152727</v>
      </c>
      <c r="L20" s="162">
        <v>17834.8</v>
      </c>
      <c r="M20" s="160">
        <v>1026</v>
      </c>
      <c r="N20" s="162">
        <v>1436.4</v>
      </c>
      <c r="O20" s="136">
        <v>1290.7917602996249</v>
      </c>
      <c r="P20" s="162">
        <v>30600.9</v>
      </c>
      <c r="Q20" s="160">
        <v>972</v>
      </c>
      <c r="R20" s="162">
        <v>1274.4000000000001</v>
      </c>
      <c r="S20" s="136">
        <v>1156.0581675734504</v>
      </c>
      <c r="T20" s="162">
        <v>28367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</row>
    <row r="21" spans="2:45" ht="11.1" customHeight="1" x14ac:dyDescent="0.15">
      <c r="B21" s="160"/>
      <c r="C21" s="297">
        <v>41823</v>
      </c>
      <c r="E21" s="160">
        <v>1004.4</v>
      </c>
      <c r="F21" s="162">
        <v>1328.4</v>
      </c>
      <c r="G21" s="136">
        <v>1218.3539341319865</v>
      </c>
      <c r="H21" s="162">
        <v>11502.5</v>
      </c>
      <c r="I21" s="160">
        <v>685.8</v>
      </c>
      <c r="J21" s="162">
        <v>819.39600000000007</v>
      </c>
      <c r="K21" s="136">
        <v>783.3891779875662</v>
      </c>
      <c r="L21" s="162">
        <v>11625.8</v>
      </c>
      <c r="M21" s="160">
        <v>1026</v>
      </c>
      <c r="N21" s="162">
        <v>1468.8</v>
      </c>
      <c r="O21" s="136">
        <v>1284.5663693871199</v>
      </c>
      <c r="P21" s="162">
        <v>18403.400000000001</v>
      </c>
      <c r="Q21" s="160">
        <v>972</v>
      </c>
      <c r="R21" s="162">
        <v>1251.828</v>
      </c>
      <c r="S21" s="136">
        <v>1148.7145628960584</v>
      </c>
      <c r="T21" s="162">
        <v>24955.1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</row>
    <row r="22" spans="2:45" ht="11.1" customHeight="1" x14ac:dyDescent="0.15">
      <c r="B22" s="160"/>
      <c r="C22" s="297">
        <v>41824</v>
      </c>
      <c r="E22" s="160">
        <v>1004.4</v>
      </c>
      <c r="F22" s="162">
        <v>1350</v>
      </c>
      <c r="G22" s="136">
        <v>1215.3943506717192</v>
      </c>
      <c r="H22" s="162">
        <v>7281.8</v>
      </c>
      <c r="I22" s="160">
        <v>691.2</v>
      </c>
      <c r="J22" s="162">
        <v>820.8</v>
      </c>
      <c r="K22" s="136">
        <v>779.29375465792191</v>
      </c>
      <c r="L22" s="162">
        <v>18180.099999999999</v>
      </c>
      <c r="M22" s="160">
        <v>1026</v>
      </c>
      <c r="N22" s="162">
        <v>1436.4</v>
      </c>
      <c r="O22" s="136">
        <v>1279.981343727291</v>
      </c>
      <c r="P22" s="162">
        <v>15407.6</v>
      </c>
      <c r="Q22" s="160">
        <v>972</v>
      </c>
      <c r="R22" s="162">
        <v>1252.8</v>
      </c>
      <c r="S22" s="136">
        <v>1144.341358422477</v>
      </c>
      <c r="T22" s="162">
        <v>19087.599999999999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</row>
    <row r="23" spans="2:45" ht="11.1" customHeight="1" x14ac:dyDescent="0.15">
      <c r="B23" s="160"/>
      <c r="C23" s="297">
        <v>41827</v>
      </c>
      <c r="E23" s="160">
        <v>1004.4</v>
      </c>
      <c r="F23" s="162">
        <v>1360.8</v>
      </c>
      <c r="G23" s="136">
        <v>1222.3430621608702</v>
      </c>
      <c r="H23" s="162">
        <v>32205.4</v>
      </c>
      <c r="I23" s="160">
        <v>691.2</v>
      </c>
      <c r="J23" s="162">
        <v>826.2</v>
      </c>
      <c r="K23" s="136">
        <v>784.50416779783041</v>
      </c>
      <c r="L23" s="162">
        <v>53028.9</v>
      </c>
      <c r="M23" s="160">
        <v>1026</v>
      </c>
      <c r="N23" s="162">
        <v>1458</v>
      </c>
      <c r="O23" s="136">
        <v>1287.2612807291218</v>
      </c>
      <c r="P23" s="162">
        <v>77596.800000000003</v>
      </c>
      <c r="Q23" s="160">
        <v>972</v>
      </c>
      <c r="R23" s="162">
        <v>1263.5999999999999</v>
      </c>
      <c r="S23" s="136">
        <v>1151.0732833014749</v>
      </c>
      <c r="T23" s="162">
        <v>82182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</row>
    <row r="24" spans="2:45" ht="11.1" customHeight="1" x14ac:dyDescent="0.15">
      <c r="B24" s="160"/>
      <c r="C24" s="297">
        <v>41828</v>
      </c>
      <c r="E24" s="160">
        <v>993.6</v>
      </c>
      <c r="F24" s="162">
        <v>1350</v>
      </c>
      <c r="G24" s="136">
        <v>1216.8285080772887</v>
      </c>
      <c r="H24" s="162">
        <v>9323.4</v>
      </c>
      <c r="I24" s="160">
        <v>691.2</v>
      </c>
      <c r="J24" s="162">
        <v>831.6</v>
      </c>
      <c r="K24" s="136">
        <v>777.25765255964518</v>
      </c>
      <c r="L24" s="162">
        <v>21164.9</v>
      </c>
      <c r="M24" s="160">
        <v>1020.6</v>
      </c>
      <c r="N24" s="162">
        <v>1429.92</v>
      </c>
      <c r="O24" s="136">
        <v>1280.7346456406151</v>
      </c>
      <c r="P24" s="162">
        <v>23451.5</v>
      </c>
      <c r="Q24" s="160">
        <v>961.2</v>
      </c>
      <c r="R24" s="162">
        <v>1274.4000000000001</v>
      </c>
      <c r="S24" s="136">
        <v>1144.8436694039422</v>
      </c>
      <c r="T24" s="162">
        <v>21219.3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</row>
    <row r="25" spans="2:45" ht="11.1" customHeight="1" x14ac:dyDescent="0.15">
      <c r="B25" s="160"/>
      <c r="C25" s="297">
        <v>41829</v>
      </c>
      <c r="E25" s="160">
        <v>993.6</v>
      </c>
      <c r="F25" s="162">
        <v>1335.204</v>
      </c>
      <c r="G25" s="136">
        <v>1211.1141849566141</v>
      </c>
      <c r="H25" s="162">
        <v>14423.5</v>
      </c>
      <c r="I25" s="160">
        <v>685.8</v>
      </c>
      <c r="J25" s="162">
        <v>837</v>
      </c>
      <c r="K25" s="136">
        <v>773.5399011712575</v>
      </c>
      <c r="L25" s="162">
        <v>23122</v>
      </c>
      <c r="M25" s="160">
        <v>1003.32</v>
      </c>
      <c r="N25" s="162">
        <v>1425.6</v>
      </c>
      <c r="O25" s="136">
        <v>1274.3982401251462</v>
      </c>
      <c r="P25" s="162">
        <v>22563.1</v>
      </c>
      <c r="Q25" s="160">
        <v>961.2</v>
      </c>
      <c r="R25" s="162">
        <v>1274.4000000000001</v>
      </c>
      <c r="S25" s="136">
        <v>1140.2728522879952</v>
      </c>
      <c r="T25" s="162">
        <v>32924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</row>
    <row r="26" spans="2:45" ht="11.1" customHeight="1" x14ac:dyDescent="0.15">
      <c r="B26" s="160"/>
      <c r="C26" s="297">
        <v>41830</v>
      </c>
      <c r="E26" s="160">
        <v>982.8</v>
      </c>
      <c r="F26" s="162">
        <v>1328.4</v>
      </c>
      <c r="G26" s="136">
        <v>1203.7868903560989</v>
      </c>
      <c r="H26" s="162">
        <v>10143.200000000001</v>
      </c>
      <c r="I26" s="160">
        <v>675</v>
      </c>
      <c r="J26" s="162">
        <v>843.80399999999997</v>
      </c>
      <c r="K26" s="136">
        <v>766.39669284828449</v>
      </c>
      <c r="L26" s="162">
        <v>17130</v>
      </c>
      <c r="M26" s="160">
        <v>993.6</v>
      </c>
      <c r="N26" s="162">
        <v>1414.8</v>
      </c>
      <c r="O26" s="136">
        <v>1263.6117283741137</v>
      </c>
      <c r="P26" s="162">
        <v>22829.5</v>
      </c>
      <c r="Q26" s="160">
        <v>950.4</v>
      </c>
      <c r="R26" s="162">
        <v>1269</v>
      </c>
      <c r="S26" s="136">
        <v>1133.6213620917458</v>
      </c>
      <c r="T26" s="162">
        <v>23887.1</v>
      </c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</row>
    <row r="27" spans="2:45" ht="11.1" customHeight="1" x14ac:dyDescent="0.15">
      <c r="B27" s="160"/>
      <c r="C27" s="297">
        <v>41831</v>
      </c>
      <c r="E27" s="130">
        <v>982.8</v>
      </c>
      <c r="F27" s="130">
        <v>1328.4</v>
      </c>
      <c r="G27" s="130">
        <v>1199.6595567352363</v>
      </c>
      <c r="H27" s="330">
        <v>13534.3</v>
      </c>
      <c r="I27" s="130">
        <v>675</v>
      </c>
      <c r="J27" s="130">
        <v>842.4</v>
      </c>
      <c r="K27" s="130">
        <v>763.25258950966042</v>
      </c>
      <c r="L27" s="330">
        <v>35386.699999999997</v>
      </c>
      <c r="M27" s="130">
        <v>993.6</v>
      </c>
      <c r="N27" s="130">
        <v>1404</v>
      </c>
      <c r="O27" s="130">
        <v>1260.9877079796272</v>
      </c>
      <c r="P27" s="330">
        <v>38282.1</v>
      </c>
      <c r="Q27" s="130">
        <v>950.4</v>
      </c>
      <c r="R27" s="130">
        <v>1267.92</v>
      </c>
      <c r="S27" s="130">
        <v>1132.9377613521829</v>
      </c>
      <c r="T27" s="330">
        <v>40409.300000000003</v>
      </c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</row>
    <row r="28" spans="2:45" ht="11.1" customHeight="1" x14ac:dyDescent="0.15">
      <c r="B28" s="160"/>
      <c r="C28" s="297">
        <v>41834</v>
      </c>
      <c r="E28" s="130">
        <v>972</v>
      </c>
      <c r="F28" s="130">
        <v>1335.204</v>
      </c>
      <c r="G28" s="130">
        <v>1194.2976746375998</v>
      </c>
      <c r="H28" s="180">
        <v>37833.800000000003</v>
      </c>
      <c r="I28" s="130">
        <v>669.6</v>
      </c>
      <c r="J28" s="130">
        <v>842.4</v>
      </c>
      <c r="K28" s="130">
        <v>761.64670089968922</v>
      </c>
      <c r="L28" s="180">
        <v>43520.800000000003</v>
      </c>
      <c r="M28" s="130">
        <v>982.8</v>
      </c>
      <c r="N28" s="130">
        <v>1404</v>
      </c>
      <c r="O28" s="130">
        <v>1256.9036801814582</v>
      </c>
      <c r="P28" s="180">
        <v>57504</v>
      </c>
      <c r="Q28" s="130">
        <v>950.4</v>
      </c>
      <c r="R28" s="130">
        <v>1264.68</v>
      </c>
      <c r="S28" s="130">
        <v>1128.6321753667012</v>
      </c>
      <c r="T28" s="180">
        <v>55284.4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</row>
    <row r="29" spans="2:45" ht="11.1" customHeight="1" x14ac:dyDescent="0.15">
      <c r="B29" s="160"/>
      <c r="C29" s="297">
        <v>41835</v>
      </c>
      <c r="E29" s="130">
        <v>972</v>
      </c>
      <c r="F29" s="130">
        <v>1350</v>
      </c>
      <c r="G29" s="130">
        <v>1190.9693779236195</v>
      </c>
      <c r="H29" s="180">
        <v>4955.3</v>
      </c>
      <c r="I29" s="130">
        <v>675</v>
      </c>
      <c r="J29" s="130">
        <v>837</v>
      </c>
      <c r="K29" s="130">
        <v>758.56004081632636</v>
      </c>
      <c r="L29" s="180">
        <v>7715.8</v>
      </c>
      <c r="M29" s="130">
        <v>993.6</v>
      </c>
      <c r="N29" s="130">
        <v>1404</v>
      </c>
      <c r="O29" s="130">
        <v>1252.5702065057483</v>
      </c>
      <c r="P29" s="180">
        <v>9032.5</v>
      </c>
      <c r="Q29" s="130">
        <v>950.4</v>
      </c>
      <c r="R29" s="130">
        <v>1267.92</v>
      </c>
      <c r="S29" s="130">
        <v>1125.4278836509525</v>
      </c>
      <c r="T29" s="180">
        <v>14997</v>
      </c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</row>
    <row r="30" spans="2:45" ht="11.1" customHeight="1" x14ac:dyDescent="0.15">
      <c r="B30" s="160"/>
      <c r="C30" s="297">
        <v>41836</v>
      </c>
      <c r="E30" s="160">
        <v>972</v>
      </c>
      <c r="F30" s="162">
        <v>1350</v>
      </c>
      <c r="G30" s="136">
        <v>1190.8076663009654</v>
      </c>
      <c r="H30" s="162">
        <v>24369.1</v>
      </c>
      <c r="I30" s="160">
        <v>669.6</v>
      </c>
      <c r="J30" s="162">
        <v>837</v>
      </c>
      <c r="K30" s="136">
        <v>756.4438576526876</v>
      </c>
      <c r="L30" s="162">
        <v>39173.699999999997</v>
      </c>
      <c r="M30" s="160">
        <v>993.6</v>
      </c>
      <c r="N30" s="162">
        <v>1404</v>
      </c>
      <c r="O30" s="136">
        <v>1252.3893159169204</v>
      </c>
      <c r="P30" s="162">
        <v>34314.1</v>
      </c>
      <c r="Q30" s="160">
        <v>950.4</v>
      </c>
      <c r="R30" s="162">
        <v>1263.5999999999999</v>
      </c>
      <c r="S30" s="136">
        <v>1123.3275653231447</v>
      </c>
      <c r="T30" s="162">
        <v>45104.1</v>
      </c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</row>
    <row r="31" spans="2:45" ht="11.1" customHeight="1" x14ac:dyDescent="0.15">
      <c r="B31" s="160"/>
      <c r="C31" s="297">
        <v>41837</v>
      </c>
      <c r="E31" s="160">
        <v>972</v>
      </c>
      <c r="F31" s="162">
        <v>1350</v>
      </c>
      <c r="G31" s="136">
        <v>1190.4597089609395</v>
      </c>
      <c r="H31" s="162">
        <v>12001.9</v>
      </c>
      <c r="I31" s="160">
        <v>669.6</v>
      </c>
      <c r="J31" s="162">
        <v>831.6</v>
      </c>
      <c r="K31" s="136">
        <v>752.98767050487163</v>
      </c>
      <c r="L31" s="162">
        <v>13799</v>
      </c>
      <c r="M31" s="160">
        <v>993.6</v>
      </c>
      <c r="N31" s="162">
        <v>1404</v>
      </c>
      <c r="O31" s="136">
        <v>1251.5259328282621</v>
      </c>
      <c r="P31" s="162">
        <v>22373</v>
      </c>
      <c r="Q31" s="160">
        <v>950.4</v>
      </c>
      <c r="R31" s="162">
        <v>1266.7320000000002</v>
      </c>
      <c r="S31" s="136">
        <v>1122.8742480871863</v>
      </c>
      <c r="T31" s="162">
        <v>24280.2</v>
      </c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</row>
    <row r="32" spans="2:45" ht="11.1" customHeight="1" x14ac:dyDescent="0.15">
      <c r="B32" s="160"/>
      <c r="C32" s="297">
        <v>41838</v>
      </c>
      <c r="E32" s="160">
        <v>972</v>
      </c>
      <c r="F32" s="162">
        <v>1350</v>
      </c>
      <c r="G32" s="136">
        <v>1188.1295194101449</v>
      </c>
      <c r="H32" s="162">
        <v>11635.3</v>
      </c>
      <c r="I32" s="160">
        <v>685.8</v>
      </c>
      <c r="J32" s="162">
        <v>831.6</v>
      </c>
      <c r="K32" s="136">
        <v>750.41687273883826</v>
      </c>
      <c r="L32" s="162">
        <v>20116.8</v>
      </c>
      <c r="M32" s="160">
        <v>993.6</v>
      </c>
      <c r="N32" s="162">
        <v>1382.4</v>
      </c>
      <c r="O32" s="136">
        <v>1247.1760963548825</v>
      </c>
      <c r="P32" s="162">
        <v>25706</v>
      </c>
      <c r="Q32" s="160">
        <v>950.4</v>
      </c>
      <c r="R32" s="162">
        <v>1263.5999999999999</v>
      </c>
      <c r="S32" s="136">
        <v>1123.0975434391853</v>
      </c>
      <c r="T32" s="162">
        <v>20235.400000000001</v>
      </c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</row>
    <row r="33" spans="2:45" ht="11.1" customHeight="1" x14ac:dyDescent="0.15">
      <c r="B33" s="160"/>
      <c r="C33" s="297">
        <v>41842</v>
      </c>
      <c r="E33" s="160">
        <v>972</v>
      </c>
      <c r="F33" s="162">
        <v>1350</v>
      </c>
      <c r="G33" s="136">
        <v>1187.5796987010506</v>
      </c>
      <c r="H33" s="162">
        <v>33958.300000000003</v>
      </c>
      <c r="I33" s="160">
        <v>702</v>
      </c>
      <c r="J33" s="162">
        <v>810</v>
      </c>
      <c r="K33" s="136">
        <v>750.47424014748105</v>
      </c>
      <c r="L33" s="162">
        <v>58238.8</v>
      </c>
      <c r="M33" s="160">
        <v>993.6</v>
      </c>
      <c r="N33" s="162">
        <v>1360.8</v>
      </c>
      <c r="O33" s="136">
        <v>1236.4482368233805</v>
      </c>
      <c r="P33" s="162">
        <v>74303.600000000006</v>
      </c>
      <c r="Q33" s="160">
        <v>950.4</v>
      </c>
      <c r="R33" s="162">
        <v>1236.5999999999999</v>
      </c>
      <c r="S33" s="136">
        <v>1117.7285265021985</v>
      </c>
      <c r="T33" s="162">
        <v>69419.399999999994</v>
      </c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</row>
    <row r="34" spans="2:45" ht="11.1" customHeight="1" x14ac:dyDescent="0.15">
      <c r="B34" s="160"/>
      <c r="C34" s="297">
        <v>41843</v>
      </c>
      <c r="E34" s="160">
        <v>972</v>
      </c>
      <c r="F34" s="162">
        <v>1350</v>
      </c>
      <c r="G34" s="136">
        <v>1180.8061462524079</v>
      </c>
      <c r="H34" s="162">
        <v>13047.5</v>
      </c>
      <c r="I34" s="160">
        <v>691.2</v>
      </c>
      <c r="J34" s="162">
        <v>799.2</v>
      </c>
      <c r="K34" s="136">
        <v>741.76835387817675</v>
      </c>
      <c r="L34" s="162">
        <v>24903.1</v>
      </c>
      <c r="M34" s="160">
        <v>993.6</v>
      </c>
      <c r="N34" s="162">
        <v>1371.6</v>
      </c>
      <c r="O34" s="136">
        <v>1239.1603759487207</v>
      </c>
      <c r="P34" s="162">
        <v>25095.8</v>
      </c>
      <c r="Q34" s="160">
        <v>939.6</v>
      </c>
      <c r="R34" s="162">
        <v>1231.2</v>
      </c>
      <c r="S34" s="136">
        <v>1122.8370400721142</v>
      </c>
      <c r="T34" s="162">
        <v>26339</v>
      </c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</row>
    <row r="35" spans="2:45" ht="11.1" customHeight="1" x14ac:dyDescent="0.15">
      <c r="B35" s="160"/>
      <c r="C35" s="297">
        <v>41844</v>
      </c>
      <c r="E35" s="160">
        <v>972</v>
      </c>
      <c r="F35" s="162">
        <v>1350</v>
      </c>
      <c r="G35" s="136">
        <v>1177.127598943006</v>
      </c>
      <c r="H35" s="162">
        <v>15681.7</v>
      </c>
      <c r="I35" s="160">
        <v>702</v>
      </c>
      <c r="J35" s="162">
        <v>788.4</v>
      </c>
      <c r="K35" s="136">
        <v>739.43673601554258</v>
      </c>
      <c r="L35" s="162">
        <v>20188.900000000001</v>
      </c>
      <c r="M35" s="160">
        <v>993.6</v>
      </c>
      <c r="N35" s="162">
        <v>1371.6</v>
      </c>
      <c r="O35" s="136">
        <v>1166.4396809019302</v>
      </c>
      <c r="P35" s="162">
        <v>27899.200000000001</v>
      </c>
      <c r="Q35" s="160">
        <v>939.6</v>
      </c>
      <c r="R35" s="162">
        <v>1231.2</v>
      </c>
      <c r="S35" s="136">
        <v>1080.4069453719783</v>
      </c>
      <c r="T35" s="162">
        <v>33944.6</v>
      </c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</row>
    <row r="36" spans="2:45" ht="11.1" customHeight="1" x14ac:dyDescent="0.15">
      <c r="B36" s="160"/>
      <c r="C36" s="297">
        <v>41845</v>
      </c>
      <c r="E36" s="160">
        <v>961.2</v>
      </c>
      <c r="F36" s="162">
        <v>1326.5639999999999</v>
      </c>
      <c r="G36" s="136">
        <v>1171.8191401783668</v>
      </c>
      <c r="H36" s="162">
        <v>10423.9</v>
      </c>
      <c r="I36" s="160">
        <v>712.8</v>
      </c>
      <c r="J36" s="162">
        <v>804.6</v>
      </c>
      <c r="K36" s="136">
        <v>745.51442734536829</v>
      </c>
      <c r="L36" s="162">
        <v>28932.400000000001</v>
      </c>
      <c r="M36" s="160">
        <v>982.8</v>
      </c>
      <c r="N36" s="162">
        <v>1350</v>
      </c>
      <c r="O36" s="136">
        <v>1161.355418947822</v>
      </c>
      <c r="P36" s="162">
        <v>23515.7</v>
      </c>
      <c r="Q36" s="160">
        <v>928.8</v>
      </c>
      <c r="R36" s="162">
        <v>1209.5999999999999</v>
      </c>
      <c r="S36" s="136">
        <v>1074.6062177143829</v>
      </c>
      <c r="T36" s="162">
        <v>26124.2</v>
      </c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</row>
    <row r="37" spans="2:45" ht="11.1" customHeight="1" x14ac:dyDescent="0.15">
      <c r="B37" s="160"/>
      <c r="C37" s="297">
        <v>41848</v>
      </c>
      <c r="D37" s="136"/>
      <c r="E37" s="160">
        <v>961.2</v>
      </c>
      <c r="F37" s="162">
        <v>1326.5639999999999</v>
      </c>
      <c r="G37" s="136">
        <v>1168.9656901110523</v>
      </c>
      <c r="H37" s="162">
        <v>36139.800000000003</v>
      </c>
      <c r="I37" s="160">
        <v>712.8</v>
      </c>
      <c r="J37" s="162">
        <v>804.6</v>
      </c>
      <c r="K37" s="136">
        <v>744.78572572878841</v>
      </c>
      <c r="L37" s="162">
        <v>56361.7</v>
      </c>
      <c r="M37" s="160">
        <v>982.8</v>
      </c>
      <c r="N37" s="162">
        <v>1350</v>
      </c>
      <c r="O37" s="136">
        <v>1159.0855415716971</v>
      </c>
      <c r="P37" s="162">
        <v>88725</v>
      </c>
      <c r="Q37" s="160">
        <v>928.8</v>
      </c>
      <c r="R37" s="162">
        <v>1209.5999999999999</v>
      </c>
      <c r="S37" s="136">
        <v>1071.9656502410626</v>
      </c>
      <c r="T37" s="162">
        <v>70900.600000000006</v>
      </c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</row>
    <row r="38" spans="2:45" ht="14.25" customHeight="1" x14ac:dyDescent="0.15">
      <c r="B38" s="160"/>
      <c r="C38" s="297">
        <v>41849</v>
      </c>
      <c r="D38" s="136"/>
      <c r="E38" s="160">
        <v>950.4</v>
      </c>
      <c r="F38" s="160">
        <v>1335.204</v>
      </c>
      <c r="G38" s="162">
        <v>1166.3657432090438</v>
      </c>
      <c r="H38" s="136">
        <v>9654</v>
      </c>
      <c r="I38" s="160">
        <v>712.8</v>
      </c>
      <c r="J38" s="160">
        <v>799.30799999999999</v>
      </c>
      <c r="K38" s="160">
        <v>740.22550393446147</v>
      </c>
      <c r="L38" s="160">
        <v>18182.599999999999</v>
      </c>
      <c r="M38" s="160">
        <v>972</v>
      </c>
      <c r="N38" s="160">
        <v>1350</v>
      </c>
      <c r="O38" s="160">
        <v>1166.5775122572677</v>
      </c>
      <c r="P38" s="160">
        <v>19894</v>
      </c>
      <c r="Q38" s="160">
        <v>918</v>
      </c>
      <c r="R38" s="160">
        <v>1191.0239999999999</v>
      </c>
      <c r="S38" s="160">
        <v>1058.6805774978659</v>
      </c>
      <c r="T38" s="162">
        <v>18272.3</v>
      </c>
      <c r="U38" s="160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</row>
    <row r="39" spans="2:45" x14ac:dyDescent="0.15">
      <c r="B39" s="265"/>
      <c r="C39" s="297">
        <v>41850</v>
      </c>
      <c r="D39" s="161"/>
      <c r="E39" s="162">
        <v>950.4</v>
      </c>
      <c r="F39" s="162">
        <v>1335.204</v>
      </c>
      <c r="G39" s="162">
        <v>1161.0465422406087</v>
      </c>
      <c r="H39" s="162">
        <v>17379.7</v>
      </c>
      <c r="I39" s="162">
        <v>712.8</v>
      </c>
      <c r="J39" s="162">
        <v>798.87600000000009</v>
      </c>
      <c r="K39" s="162">
        <v>737.80156743883958</v>
      </c>
      <c r="L39" s="162">
        <v>32745.599999999999</v>
      </c>
      <c r="M39" s="162">
        <v>972</v>
      </c>
      <c r="N39" s="162">
        <v>1350</v>
      </c>
      <c r="O39" s="162">
        <v>1172.0628368776804</v>
      </c>
      <c r="P39" s="162">
        <v>27415.4</v>
      </c>
      <c r="Q39" s="162">
        <v>918</v>
      </c>
      <c r="R39" s="162">
        <v>1188</v>
      </c>
      <c r="S39" s="162">
        <v>1052.7263741154093</v>
      </c>
      <c r="T39" s="161">
        <v>33614.400000000001</v>
      </c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</row>
    <row r="40" spans="2:45" x14ac:dyDescent="0.15">
      <c r="B40" s="331"/>
      <c r="C40" s="332">
        <v>41851</v>
      </c>
      <c r="D40" s="167"/>
      <c r="E40" s="171">
        <v>939.6</v>
      </c>
      <c r="F40" s="171">
        <v>1333.5839999999998</v>
      </c>
      <c r="G40" s="167">
        <v>1155.5247260007768</v>
      </c>
      <c r="H40" s="171">
        <v>10050.4</v>
      </c>
      <c r="I40" s="171">
        <v>702</v>
      </c>
      <c r="J40" s="171">
        <v>798.87600000000009</v>
      </c>
      <c r="K40" s="171">
        <v>734.5097213772965</v>
      </c>
      <c r="L40" s="171">
        <v>11465.1</v>
      </c>
      <c r="M40" s="171">
        <v>972</v>
      </c>
      <c r="N40" s="171">
        <v>1350</v>
      </c>
      <c r="O40" s="171">
        <v>1166.2652264767337</v>
      </c>
      <c r="P40" s="171">
        <v>18736.099999999999</v>
      </c>
      <c r="Q40" s="171">
        <v>918</v>
      </c>
      <c r="R40" s="171">
        <v>1181.6279999999999</v>
      </c>
      <c r="S40" s="171">
        <v>1047.5212625439576</v>
      </c>
      <c r="T40" s="167">
        <v>21569.5</v>
      </c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</row>
    <row r="41" spans="2:45" x14ac:dyDescent="0.15">
      <c r="B41" s="187" t="s">
        <v>112</v>
      </c>
      <c r="C41" s="137" t="s">
        <v>226</v>
      </c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</row>
    <row r="42" spans="2:45" x14ac:dyDescent="0.15">
      <c r="B42" s="235" t="s">
        <v>114</v>
      </c>
      <c r="C42" s="137" t="s">
        <v>115</v>
      </c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</row>
    <row r="43" spans="2:45" x14ac:dyDescent="0.15"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</row>
    <row r="44" spans="2:45" x14ac:dyDescent="0.15"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</row>
    <row r="45" spans="2:45" x14ac:dyDescent="0.15"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</row>
    <row r="46" spans="2:45" x14ac:dyDescent="0.15"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</row>
    <row r="47" spans="2:45" x14ac:dyDescent="0.15"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</row>
    <row r="48" spans="2:45" x14ac:dyDescent="0.15"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</row>
    <row r="49" spans="20:45" x14ac:dyDescent="0.15"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</row>
    <row r="50" spans="20:45" x14ac:dyDescent="0.15"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</row>
    <row r="51" spans="20:45" x14ac:dyDescent="0.15">
      <c r="T51" s="136"/>
      <c r="U51" s="136"/>
    </row>
    <row r="52" spans="20:45" x14ac:dyDescent="0.15">
      <c r="T52" s="136"/>
      <c r="U52" s="136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8.625" style="137" customWidth="1"/>
    <col min="4" max="4" width="2.625" style="137" customWidth="1"/>
    <col min="5" max="7" width="7.625" style="137" customWidth="1"/>
    <col min="8" max="8" width="10.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7" width="7.5" style="137"/>
    <col min="18" max="18" width="9" style="137" customWidth="1"/>
    <col min="19" max="19" width="6.375" style="137" customWidth="1"/>
    <col min="20" max="20" width="7.25" style="137" customWidth="1"/>
    <col min="21" max="21" width="7.5" style="137"/>
    <col min="22" max="22" width="9.125" style="137" customWidth="1"/>
    <col min="23" max="23" width="7.375" style="137" customWidth="1"/>
    <col min="24" max="24" width="7.5" style="137"/>
    <col min="25" max="25" width="8.125" style="137" customWidth="1"/>
    <col min="26" max="32" width="7.5" style="137"/>
    <col min="33" max="33" width="8" style="137" customWidth="1"/>
    <col min="34" max="16384" width="7.5" style="137"/>
  </cols>
  <sheetData>
    <row r="1" spans="2:40" x14ac:dyDescent="0.15"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2:40" x14ac:dyDescent="0.15"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2:40" ht="13.5" customHeight="1" x14ac:dyDescent="0.15">
      <c r="B3" s="137" t="s">
        <v>227</v>
      </c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2:40" ht="13.5" customHeight="1" x14ac:dyDescent="0.15">
      <c r="P4" s="139" t="s">
        <v>228</v>
      </c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40"/>
      <c r="AH4" s="136"/>
      <c r="AI4" s="136"/>
      <c r="AJ4" s="136"/>
      <c r="AK4" s="136"/>
      <c r="AL4" s="136"/>
      <c r="AM4" s="136"/>
      <c r="AN4" s="136"/>
    </row>
    <row r="5" spans="2:40" ht="6" customHeight="1" x14ac:dyDescent="0.15">
      <c r="B5" s="152"/>
      <c r="C5" s="152"/>
      <c r="D5" s="152"/>
      <c r="E5" s="152"/>
      <c r="F5" s="152"/>
      <c r="G5" s="152"/>
      <c r="H5" s="152"/>
      <c r="I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</row>
    <row r="6" spans="2:40" ht="13.5" customHeight="1" x14ac:dyDescent="0.15">
      <c r="B6" s="141"/>
      <c r="C6" s="142" t="s">
        <v>91</v>
      </c>
      <c r="D6" s="143"/>
      <c r="E6" s="786" t="s">
        <v>229</v>
      </c>
      <c r="F6" s="787"/>
      <c r="G6" s="787"/>
      <c r="H6" s="788"/>
      <c r="I6" s="786" t="s">
        <v>230</v>
      </c>
      <c r="J6" s="787"/>
      <c r="K6" s="787"/>
      <c r="L6" s="788"/>
      <c r="M6" s="786" t="s">
        <v>231</v>
      </c>
      <c r="N6" s="787"/>
      <c r="O6" s="787"/>
      <c r="P6" s="788"/>
      <c r="R6" s="136"/>
      <c r="S6" s="136"/>
      <c r="T6" s="145"/>
      <c r="U6" s="145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136"/>
      <c r="AI6" s="136"/>
      <c r="AJ6" s="136"/>
      <c r="AK6" s="136"/>
      <c r="AL6" s="136"/>
      <c r="AM6" s="136"/>
      <c r="AN6" s="136"/>
    </row>
    <row r="7" spans="2:40" x14ac:dyDescent="0.15">
      <c r="B7" s="151" t="s">
        <v>220</v>
      </c>
      <c r="C7" s="152"/>
      <c r="D7" s="167"/>
      <c r="E7" s="142" t="s">
        <v>224</v>
      </c>
      <c r="F7" s="277" t="s">
        <v>225</v>
      </c>
      <c r="G7" s="144" t="s">
        <v>176</v>
      </c>
      <c r="H7" s="277" t="s">
        <v>223</v>
      </c>
      <c r="I7" s="142" t="s">
        <v>224</v>
      </c>
      <c r="J7" s="277" t="s">
        <v>225</v>
      </c>
      <c r="K7" s="144" t="s">
        <v>176</v>
      </c>
      <c r="L7" s="277" t="s">
        <v>177</v>
      </c>
      <c r="M7" s="142" t="s">
        <v>224</v>
      </c>
      <c r="N7" s="277" t="s">
        <v>225</v>
      </c>
      <c r="O7" s="144" t="s">
        <v>176</v>
      </c>
      <c r="P7" s="277" t="s">
        <v>223</v>
      </c>
      <c r="R7" s="136"/>
      <c r="S7" s="136"/>
      <c r="T7" s="136"/>
      <c r="U7" s="136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36"/>
      <c r="AI7" s="136"/>
      <c r="AJ7" s="136"/>
      <c r="AK7" s="136"/>
      <c r="AL7" s="136"/>
      <c r="AM7" s="136"/>
      <c r="AN7" s="136"/>
    </row>
    <row r="8" spans="2:40" x14ac:dyDescent="0.15">
      <c r="B8" s="141" t="s">
        <v>103</v>
      </c>
      <c r="C8" s="159">
        <v>23</v>
      </c>
      <c r="D8" s="157" t="s">
        <v>104</v>
      </c>
      <c r="E8" s="319">
        <v>441</v>
      </c>
      <c r="F8" s="319">
        <v>759.15</v>
      </c>
      <c r="G8" s="319">
        <v>578.73838852270842</v>
      </c>
      <c r="H8" s="319">
        <v>14375920.499999994</v>
      </c>
      <c r="I8" s="319">
        <v>824.25</v>
      </c>
      <c r="J8" s="319">
        <v>1317.2250000000001</v>
      </c>
      <c r="K8" s="319">
        <v>1038.7745773000727</v>
      </c>
      <c r="L8" s="319">
        <v>1071770.5000000002</v>
      </c>
      <c r="M8" s="319">
        <v>514.5</v>
      </c>
      <c r="N8" s="319">
        <v>903</v>
      </c>
      <c r="O8" s="319">
        <v>717.10639706480561</v>
      </c>
      <c r="P8" s="329">
        <v>43680898.499999978</v>
      </c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2:40" x14ac:dyDescent="0.15">
      <c r="B9" s="160"/>
      <c r="C9" s="136">
        <v>24</v>
      </c>
      <c r="D9" s="161"/>
      <c r="E9" s="163">
        <v>399</v>
      </c>
      <c r="F9" s="163">
        <v>682.5</v>
      </c>
      <c r="G9" s="163">
        <v>528.15</v>
      </c>
      <c r="H9" s="163">
        <v>14829273.099999998</v>
      </c>
      <c r="I9" s="163">
        <v>766.5</v>
      </c>
      <c r="J9" s="163">
        <v>1207.5</v>
      </c>
      <c r="K9" s="163">
        <v>952.35</v>
      </c>
      <c r="L9" s="163">
        <v>1035545.7000000001</v>
      </c>
      <c r="M9" s="163">
        <v>536.55000000000007</v>
      </c>
      <c r="N9" s="163">
        <v>821.1</v>
      </c>
      <c r="O9" s="163">
        <v>659.4</v>
      </c>
      <c r="P9" s="164">
        <v>43594280.899999991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</row>
    <row r="10" spans="2:40" x14ac:dyDescent="0.15">
      <c r="B10" s="151"/>
      <c r="C10" s="152">
        <v>25</v>
      </c>
      <c r="D10" s="167"/>
      <c r="E10" s="171">
        <v>399</v>
      </c>
      <c r="F10" s="171">
        <v>745.5</v>
      </c>
      <c r="G10" s="171">
        <v>589.05688430955229</v>
      </c>
      <c r="H10" s="171">
        <v>14730177.6</v>
      </c>
      <c r="I10" s="171">
        <v>735</v>
      </c>
      <c r="J10" s="171">
        <v>1291.5</v>
      </c>
      <c r="K10" s="171">
        <v>1021.088898970651</v>
      </c>
      <c r="L10" s="171">
        <v>1171755.1000000003</v>
      </c>
      <c r="M10" s="171">
        <v>543.9</v>
      </c>
      <c r="N10" s="171">
        <v>913.5</v>
      </c>
      <c r="O10" s="171">
        <v>715.83898615544422</v>
      </c>
      <c r="P10" s="167">
        <v>45521877.000000022</v>
      </c>
      <c r="R10" s="136"/>
      <c r="S10" s="136"/>
      <c r="T10" s="136"/>
      <c r="U10" s="136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36"/>
      <c r="AI10" s="136"/>
      <c r="AJ10" s="136"/>
      <c r="AK10" s="136"/>
      <c r="AL10" s="136"/>
      <c r="AM10" s="136"/>
      <c r="AN10" s="136"/>
    </row>
    <row r="11" spans="2:40" x14ac:dyDescent="0.15">
      <c r="B11" s="160"/>
      <c r="C11" s="136">
        <v>11</v>
      </c>
      <c r="D11" s="161"/>
      <c r="E11" s="162">
        <v>546</v>
      </c>
      <c r="F11" s="162">
        <v>714</v>
      </c>
      <c r="G11" s="162">
        <v>614.02069491153941</v>
      </c>
      <c r="H11" s="162">
        <v>1397239.7999999998</v>
      </c>
      <c r="I11" s="162">
        <v>945</v>
      </c>
      <c r="J11" s="162">
        <v>1218</v>
      </c>
      <c r="K11" s="162">
        <v>1081.1424400453272</v>
      </c>
      <c r="L11" s="162">
        <v>91364.000000000015</v>
      </c>
      <c r="M11" s="162">
        <v>647.85</v>
      </c>
      <c r="N11" s="162">
        <v>787.5</v>
      </c>
      <c r="O11" s="162">
        <v>706.93612568586593</v>
      </c>
      <c r="P11" s="161">
        <v>3987279.3999999994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2:40" x14ac:dyDescent="0.15">
      <c r="B12" s="160"/>
      <c r="C12" s="136">
        <v>12</v>
      </c>
      <c r="D12" s="161"/>
      <c r="E12" s="162">
        <v>561.75</v>
      </c>
      <c r="F12" s="162">
        <v>745.5</v>
      </c>
      <c r="G12" s="162">
        <v>641.03964970603477</v>
      </c>
      <c r="H12" s="162">
        <v>1213540.8</v>
      </c>
      <c r="I12" s="162">
        <v>945</v>
      </c>
      <c r="J12" s="162">
        <v>1270.5</v>
      </c>
      <c r="K12" s="162">
        <v>1101.5761312130289</v>
      </c>
      <c r="L12" s="162">
        <v>113749.9</v>
      </c>
      <c r="M12" s="162">
        <v>687.75</v>
      </c>
      <c r="N12" s="162">
        <v>913.5</v>
      </c>
      <c r="O12" s="162">
        <v>801.36914174736523</v>
      </c>
      <c r="P12" s="161">
        <v>3627435.4000000004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2:40" x14ac:dyDescent="0.15">
      <c r="B13" s="160" t="s">
        <v>105</v>
      </c>
      <c r="C13" s="136">
        <v>1</v>
      </c>
      <c r="D13" s="161" t="s">
        <v>232</v>
      </c>
      <c r="E13" s="162">
        <v>504</v>
      </c>
      <c r="F13" s="162">
        <v>672</v>
      </c>
      <c r="G13" s="162">
        <v>583.13599866713218</v>
      </c>
      <c r="H13" s="162">
        <v>1329445.6000000001</v>
      </c>
      <c r="I13" s="162">
        <v>871.5</v>
      </c>
      <c r="J13" s="162">
        <v>1228.5</v>
      </c>
      <c r="K13" s="162">
        <v>986.97317987249789</v>
      </c>
      <c r="L13" s="162">
        <v>105899.99999999999</v>
      </c>
      <c r="M13" s="162">
        <v>588</v>
      </c>
      <c r="N13" s="162">
        <v>777</v>
      </c>
      <c r="O13" s="162">
        <v>664.85501801000851</v>
      </c>
      <c r="P13" s="162">
        <v>4075717.1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2:40" x14ac:dyDescent="0.15">
      <c r="B14" s="160"/>
      <c r="C14" s="136">
        <v>2</v>
      </c>
      <c r="D14" s="161"/>
      <c r="E14" s="162">
        <v>504</v>
      </c>
      <c r="F14" s="162">
        <v>682.5</v>
      </c>
      <c r="G14" s="162">
        <v>585.91342490169154</v>
      </c>
      <c r="H14" s="162">
        <v>1419393.5</v>
      </c>
      <c r="I14" s="162">
        <v>871.5</v>
      </c>
      <c r="J14" s="162">
        <v>1176</v>
      </c>
      <c r="K14" s="162">
        <v>970.14438070839822</v>
      </c>
      <c r="L14" s="162">
        <v>117092.70000000001</v>
      </c>
      <c r="M14" s="162">
        <v>588</v>
      </c>
      <c r="N14" s="162">
        <v>740.25</v>
      </c>
      <c r="O14" s="162">
        <v>672.95725450029829</v>
      </c>
      <c r="P14" s="161">
        <v>3810956.9000000008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2:40" x14ac:dyDescent="0.15">
      <c r="B15" s="160"/>
      <c r="C15" s="136">
        <v>3</v>
      </c>
      <c r="D15" s="161"/>
      <c r="E15" s="162">
        <v>556.5</v>
      </c>
      <c r="F15" s="162">
        <v>724.5</v>
      </c>
      <c r="G15" s="162">
        <v>636.27892943961979</v>
      </c>
      <c r="H15" s="162">
        <v>1360116.7000000002</v>
      </c>
      <c r="I15" s="162">
        <v>903</v>
      </c>
      <c r="J15" s="162">
        <v>1260</v>
      </c>
      <c r="K15" s="162">
        <v>993.04056378075541</v>
      </c>
      <c r="L15" s="162">
        <v>125014.39999999999</v>
      </c>
      <c r="M15" s="162">
        <v>651</v>
      </c>
      <c r="N15" s="162">
        <v>825.30000000000007</v>
      </c>
      <c r="O15" s="162">
        <v>743.20859200730433</v>
      </c>
      <c r="P15" s="161">
        <v>3859976.6999999997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2:40" x14ac:dyDescent="0.15">
      <c r="B16" s="160"/>
      <c r="C16" s="136">
        <v>4</v>
      </c>
      <c r="D16" s="161"/>
      <c r="E16" s="162">
        <v>572.4</v>
      </c>
      <c r="F16" s="162">
        <v>961.2</v>
      </c>
      <c r="G16" s="162">
        <v>680.19795168491487</v>
      </c>
      <c r="H16" s="162">
        <v>1159921.7000000002</v>
      </c>
      <c r="I16" s="162">
        <v>950.4</v>
      </c>
      <c r="J16" s="162">
        <v>1512</v>
      </c>
      <c r="K16" s="162">
        <v>1100.3124812704048</v>
      </c>
      <c r="L16" s="162">
        <v>96478.999999999971</v>
      </c>
      <c r="M16" s="162">
        <v>694.44</v>
      </c>
      <c r="N16" s="162">
        <v>1112.4000000000001</v>
      </c>
      <c r="O16" s="162">
        <v>825.25022038330133</v>
      </c>
      <c r="P16" s="161">
        <v>3643550.8000000003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</row>
    <row r="17" spans="2:40" x14ac:dyDescent="0.15">
      <c r="B17" s="160"/>
      <c r="C17" s="136">
        <v>5</v>
      </c>
      <c r="D17" s="161"/>
      <c r="E17" s="162">
        <v>702</v>
      </c>
      <c r="F17" s="162">
        <v>939.6</v>
      </c>
      <c r="G17" s="162">
        <v>820.31029860226215</v>
      </c>
      <c r="H17" s="162">
        <v>987202.1</v>
      </c>
      <c r="I17" s="162">
        <v>1112.4000000000001</v>
      </c>
      <c r="J17" s="162">
        <v>1620</v>
      </c>
      <c r="K17" s="162">
        <v>1369.7589894134092</v>
      </c>
      <c r="L17" s="162">
        <v>69351.199999999997</v>
      </c>
      <c r="M17" s="162">
        <v>819.72</v>
      </c>
      <c r="N17" s="162">
        <v>1050.192</v>
      </c>
      <c r="O17" s="162">
        <v>895.12449986920012</v>
      </c>
      <c r="P17" s="161">
        <v>3531352.0000000005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</row>
    <row r="18" spans="2:40" x14ac:dyDescent="0.15">
      <c r="B18" s="160"/>
      <c r="C18" s="136">
        <v>6</v>
      </c>
      <c r="D18" s="161"/>
      <c r="E18" s="162">
        <v>756</v>
      </c>
      <c r="F18" s="162">
        <v>961.2</v>
      </c>
      <c r="G18" s="162">
        <v>830.04248668930097</v>
      </c>
      <c r="H18" s="162">
        <v>1064751.3999999999</v>
      </c>
      <c r="I18" s="162">
        <v>1225.8</v>
      </c>
      <c r="J18" s="162">
        <v>1695.6</v>
      </c>
      <c r="K18" s="162">
        <v>1429.9717382157933</v>
      </c>
      <c r="L18" s="162">
        <v>87203.3</v>
      </c>
      <c r="M18" s="162">
        <v>901.15199999999993</v>
      </c>
      <c r="N18" s="162">
        <v>1047.5999999999999</v>
      </c>
      <c r="O18" s="162">
        <v>968.07212583285627</v>
      </c>
      <c r="P18" s="161">
        <v>3548428.2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</row>
    <row r="19" spans="2:40" x14ac:dyDescent="0.15">
      <c r="B19" s="151"/>
      <c r="C19" s="152">
        <v>7</v>
      </c>
      <c r="D19" s="167"/>
      <c r="E19" s="171">
        <v>723.6</v>
      </c>
      <c r="F19" s="171">
        <v>922.32</v>
      </c>
      <c r="G19" s="171">
        <v>812.45092664901154</v>
      </c>
      <c r="H19" s="171">
        <v>905442.99999999977</v>
      </c>
      <c r="I19" s="171">
        <v>1134</v>
      </c>
      <c r="J19" s="171">
        <v>1550.124</v>
      </c>
      <c r="K19" s="171">
        <v>1349.331362278238</v>
      </c>
      <c r="L19" s="171">
        <v>67756.099999999991</v>
      </c>
      <c r="M19" s="171">
        <v>760.32</v>
      </c>
      <c r="N19" s="171">
        <v>1014.12</v>
      </c>
      <c r="O19" s="171">
        <v>908.96540714012372</v>
      </c>
      <c r="P19" s="167">
        <v>3560450.8000000003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</row>
    <row r="20" spans="2:40" ht="11.1" customHeight="1" x14ac:dyDescent="0.15">
      <c r="B20" s="149"/>
      <c r="C20" s="297">
        <v>41821</v>
      </c>
      <c r="E20" s="222">
        <v>777.6</v>
      </c>
      <c r="F20" s="222">
        <v>918</v>
      </c>
      <c r="G20" s="222">
        <v>832.0530712902771</v>
      </c>
      <c r="H20" s="162">
        <v>37319.4</v>
      </c>
      <c r="I20" s="222">
        <v>1296</v>
      </c>
      <c r="J20" s="222">
        <v>1528.2</v>
      </c>
      <c r="K20" s="222">
        <v>1388.0708290685775</v>
      </c>
      <c r="L20" s="162">
        <v>1797.8</v>
      </c>
      <c r="M20" s="222">
        <v>907.2</v>
      </c>
      <c r="N20" s="222">
        <v>1008.72</v>
      </c>
      <c r="O20" s="222">
        <v>945.08663697967097</v>
      </c>
      <c r="P20" s="162">
        <v>80797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</row>
    <row r="21" spans="2:40" ht="11.1" customHeight="1" x14ac:dyDescent="0.15">
      <c r="B21" s="160"/>
      <c r="C21" s="297">
        <v>41822</v>
      </c>
      <c r="E21" s="160">
        <v>777.6</v>
      </c>
      <c r="F21" s="162">
        <v>918</v>
      </c>
      <c r="G21" s="136">
        <v>837.23626167229736</v>
      </c>
      <c r="H21" s="162">
        <v>30875.1</v>
      </c>
      <c r="I21" s="160">
        <v>1296</v>
      </c>
      <c r="J21" s="162">
        <v>1550.0160000000001</v>
      </c>
      <c r="K21" s="136">
        <v>1393.3755216693419</v>
      </c>
      <c r="L21" s="162">
        <v>2676.9</v>
      </c>
      <c r="M21" s="160">
        <v>919.08</v>
      </c>
      <c r="N21" s="162">
        <v>1014.12</v>
      </c>
      <c r="O21" s="136">
        <v>955.9484279924468</v>
      </c>
      <c r="P21" s="162">
        <v>148780.70000000001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</row>
    <row r="22" spans="2:40" ht="11.1" customHeight="1" x14ac:dyDescent="0.15">
      <c r="B22" s="160"/>
      <c r="C22" s="297">
        <v>41823</v>
      </c>
      <c r="E22" s="160">
        <v>777.6</v>
      </c>
      <c r="F22" s="162">
        <v>922.32</v>
      </c>
      <c r="G22" s="136">
        <v>831.62545398346333</v>
      </c>
      <c r="H22" s="162">
        <v>17321.7</v>
      </c>
      <c r="I22" s="160">
        <v>1296</v>
      </c>
      <c r="J22" s="162">
        <v>1512</v>
      </c>
      <c r="K22" s="136">
        <v>1383.1005830903787</v>
      </c>
      <c r="L22" s="162">
        <v>1569.5</v>
      </c>
      <c r="M22" s="160">
        <v>918</v>
      </c>
      <c r="N22" s="162">
        <v>1008.72</v>
      </c>
      <c r="O22" s="136">
        <v>950.78637137989756</v>
      </c>
      <c r="P22" s="162">
        <v>99823.5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</row>
    <row r="23" spans="2:40" ht="11.1" customHeight="1" x14ac:dyDescent="0.15">
      <c r="B23" s="160"/>
      <c r="C23" s="297">
        <v>41824</v>
      </c>
      <c r="E23" s="160">
        <v>777.6</v>
      </c>
      <c r="F23" s="162">
        <v>918</v>
      </c>
      <c r="G23" s="136">
        <v>831.42497515298351</v>
      </c>
      <c r="H23" s="162">
        <v>22940.7</v>
      </c>
      <c r="I23" s="160">
        <v>1296</v>
      </c>
      <c r="J23" s="162">
        <v>1512</v>
      </c>
      <c r="K23" s="136">
        <v>1376.9199034149713</v>
      </c>
      <c r="L23" s="162">
        <v>1440.6</v>
      </c>
      <c r="M23" s="160">
        <v>902.88</v>
      </c>
      <c r="N23" s="162">
        <v>1002.24</v>
      </c>
      <c r="O23" s="136">
        <v>947.51334352478716</v>
      </c>
      <c r="P23" s="162">
        <v>46690.3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</row>
    <row r="24" spans="2:40" ht="11.1" customHeight="1" x14ac:dyDescent="0.15">
      <c r="B24" s="160"/>
      <c r="C24" s="297">
        <v>41827</v>
      </c>
      <c r="E24" s="160">
        <v>777.6</v>
      </c>
      <c r="F24" s="162">
        <v>918</v>
      </c>
      <c r="G24" s="136">
        <v>836.88313768037415</v>
      </c>
      <c r="H24" s="162">
        <v>85384.7</v>
      </c>
      <c r="I24" s="160">
        <v>1296</v>
      </c>
      <c r="J24" s="162">
        <v>1550.124</v>
      </c>
      <c r="K24" s="136">
        <v>1386.8383884989923</v>
      </c>
      <c r="L24" s="162">
        <v>7016.5</v>
      </c>
      <c r="M24" s="160">
        <v>907.2</v>
      </c>
      <c r="N24" s="162">
        <v>1008.72</v>
      </c>
      <c r="O24" s="136">
        <v>954.51596628943264</v>
      </c>
      <c r="P24" s="162">
        <v>341413.9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</row>
    <row r="25" spans="2:40" ht="11.1" customHeight="1" x14ac:dyDescent="0.15">
      <c r="B25" s="160"/>
      <c r="C25" s="297">
        <v>41828</v>
      </c>
      <c r="E25" s="160">
        <v>777.6</v>
      </c>
      <c r="F25" s="162">
        <v>918</v>
      </c>
      <c r="G25" s="136">
        <v>831.20433779418556</v>
      </c>
      <c r="H25" s="162">
        <v>29232.9</v>
      </c>
      <c r="I25" s="160">
        <v>1274.4000000000001</v>
      </c>
      <c r="J25" s="162">
        <v>1512</v>
      </c>
      <c r="K25" s="136">
        <v>1379.6686046511627</v>
      </c>
      <c r="L25" s="162">
        <v>974.7</v>
      </c>
      <c r="M25" s="160">
        <v>899.64</v>
      </c>
      <c r="N25" s="162">
        <v>1004.4</v>
      </c>
      <c r="O25" s="136">
        <v>947.55885988061755</v>
      </c>
      <c r="P25" s="162">
        <v>104458.5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</row>
    <row r="26" spans="2:40" ht="11.1" customHeight="1" x14ac:dyDescent="0.15">
      <c r="B26" s="160"/>
      <c r="C26" s="297">
        <v>41829</v>
      </c>
      <c r="E26" s="160">
        <v>772.2</v>
      </c>
      <c r="F26" s="162">
        <v>918</v>
      </c>
      <c r="G26" s="136">
        <v>829.31989952553749</v>
      </c>
      <c r="H26" s="162">
        <v>34512.9</v>
      </c>
      <c r="I26" s="160">
        <v>1255.6079999999999</v>
      </c>
      <c r="J26" s="162">
        <v>1512.2160000000001</v>
      </c>
      <c r="K26" s="136">
        <v>1372.0852374839537</v>
      </c>
      <c r="L26" s="162">
        <v>3470.1</v>
      </c>
      <c r="M26" s="160">
        <v>884.52</v>
      </c>
      <c r="N26" s="162">
        <v>999</v>
      </c>
      <c r="O26" s="136">
        <v>942.1065358394394</v>
      </c>
      <c r="P26" s="162">
        <v>145674.70000000001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2:40" ht="11.1" customHeight="1" x14ac:dyDescent="0.15">
      <c r="B27" s="160"/>
      <c r="C27" s="297">
        <v>41830</v>
      </c>
      <c r="E27" s="160">
        <v>766.8</v>
      </c>
      <c r="F27" s="162">
        <v>907.2</v>
      </c>
      <c r="G27" s="136">
        <v>826.51127008084052</v>
      </c>
      <c r="H27" s="162">
        <v>33245.199999999997</v>
      </c>
      <c r="I27" s="160">
        <v>1242</v>
      </c>
      <c r="J27" s="162">
        <v>1490.4</v>
      </c>
      <c r="K27" s="136">
        <v>1363.793169877408</v>
      </c>
      <c r="L27" s="162">
        <v>2522.1</v>
      </c>
      <c r="M27" s="160">
        <v>852.12</v>
      </c>
      <c r="N27" s="162">
        <v>986.04</v>
      </c>
      <c r="O27" s="136">
        <v>922.5405549389568</v>
      </c>
      <c r="P27" s="162">
        <v>165068.70000000001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2:40" ht="11.1" customHeight="1" x14ac:dyDescent="0.15">
      <c r="B28" s="160"/>
      <c r="C28" s="297">
        <v>41831</v>
      </c>
      <c r="E28" s="130">
        <v>756</v>
      </c>
      <c r="F28" s="130">
        <v>907.2</v>
      </c>
      <c r="G28" s="130">
        <v>824.09061248966213</v>
      </c>
      <c r="H28" s="330">
        <v>56599.6</v>
      </c>
      <c r="I28" s="130">
        <v>1242</v>
      </c>
      <c r="J28" s="130">
        <v>1490.4</v>
      </c>
      <c r="K28" s="130">
        <v>1360.8525657071341</v>
      </c>
      <c r="L28" s="330">
        <v>1904.8</v>
      </c>
      <c r="M28" s="130">
        <v>849.96</v>
      </c>
      <c r="N28" s="130">
        <v>982.8</v>
      </c>
      <c r="O28" s="130">
        <v>921.09428613923956</v>
      </c>
      <c r="P28" s="330">
        <v>164844.5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2:40" ht="11.1" customHeight="1" x14ac:dyDescent="0.15">
      <c r="B29" s="160"/>
      <c r="C29" s="297">
        <v>41834</v>
      </c>
      <c r="E29" s="130">
        <v>750.6</v>
      </c>
      <c r="F29" s="130">
        <v>907.2</v>
      </c>
      <c r="G29" s="130">
        <v>821.23243758738488</v>
      </c>
      <c r="H29" s="180">
        <v>76463.899999999994</v>
      </c>
      <c r="I29" s="130">
        <v>1242</v>
      </c>
      <c r="J29" s="130">
        <v>1490.4</v>
      </c>
      <c r="K29" s="130">
        <v>1355.7317525328735</v>
      </c>
      <c r="L29" s="180">
        <v>5484.5</v>
      </c>
      <c r="M29" s="130">
        <v>831.6</v>
      </c>
      <c r="N29" s="130">
        <v>978.48</v>
      </c>
      <c r="O29" s="130">
        <v>912.62835200000029</v>
      </c>
      <c r="P29" s="180">
        <v>298593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2:40" ht="11.1" customHeight="1" x14ac:dyDescent="0.15">
      <c r="B30" s="160"/>
      <c r="C30" s="297">
        <v>41835</v>
      </c>
      <c r="E30" s="130">
        <v>745.2</v>
      </c>
      <c r="F30" s="130">
        <v>912.6</v>
      </c>
      <c r="G30" s="130">
        <v>816.7722090123525</v>
      </c>
      <c r="H30" s="180">
        <v>14881.5</v>
      </c>
      <c r="I30" s="130">
        <v>1242</v>
      </c>
      <c r="J30" s="130">
        <v>1479.6</v>
      </c>
      <c r="K30" s="130">
        <v>1350.4289926289928</v>
      </c>
      <c r="L30" s="180">
        <v>1216</v>
      </c>
      <c r="M30" s="130">
        <v>828.36</v>
      </c>
      <c r="N30" s="130">
        <v>955.8</v>
      </c>
      <c r="O30" s="130">
        <v>905.23076109390649</v>
      </c>
      <c r="P30" s="180">
        <v>100058.9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2:40" ht="11.1" customHeight="1" x14ac:dyDescent="0.15">
      <c r="B31" s="160"/>
      <c r="C31" s="297">
        <v>41836</v>
      </c>
      <c r="E31" s="160">
        <v>745.2</v>
      </c>
      <c r="F31" s="162">
        <v>907.2</v>
      </c>
      <c r="G31" s="136">
        <v>810.01926438799933</v>
      </c>
      <c r="H31" s="162">
        <v>40887.699999999997</v>
      </c>
      <c r="I31" s="160">
        <v>1242</v>
      </c>
      <c r="J31" s="162">
        <v>1479.6</v>
      </c>
      <c r="K31" s="136">
        <v>1349.9453256834286</v>
      </c>
      <c r="L31" s="162">
        <v>2830.9</v>
      </c>
      <c r="M31" s="160">
        <v>829.44</v>
      </c>
      <c r="N31" s="162">
        <v>950.4</v>
      </c>
      <c r="O31" s="136">
        <v>904.95330809324105</v>
      </c>
      <c r="P31" s="162">
        <v>180343.4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2:40" ht="11.1" customHeight="1" x14ac:dyDescent="0.15">
      <c r="B32" s="160"/>
      <c r="C32" s="297">
        <v>41837</v>
      </c>
      <c r="E32" s="160">
        <v>745.2</v>
      </c>
      <c r="F32" s="162">
        <v>907.2</v>
      </c>
      <c r="G32" s="136">
        <v>806.36143766803434</v>
      </c>
      <c r="H32" s="162">
        <v>30445.5</v>
      </c>
      <c r="I32" s="160">
        <v>1242</v>
      </c>
      <c r="J32" s="162">
        <v>1490.4</v>
      </c>
      <c r="K32" s="136">
        <v>1346.2999999999997</v>
      </c>
      <c r="L32" s="162">
        <v>1673.4</v>
      </c>
      <c r="M32" s="160">
        <v>783</v>
      </c>
      <c r="N32" s="162">
        <v>864</v>
      </c>
      <c r="O32" s="136">
        <v>816.78367249412622</v>
      </c>
      <c r="P32" s="162">
        <v>161177.1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</row>
    <row r="33" spans="2:40" ht="11.1" customHeight="1" x14ac:dyDescent="0.15">
      <c r="B33" s="160"/>
      <c r="C33" s="297">
        <v>41838</v>
      </c>
      <c r="E33" s="160">
        <v>745.2</v>
      </c>
      <c r="F33" s="162">
        <v>907.2</v>
      </c>
      <c r="G33" s="136">
        <v>804.44034159206274</v>
      </c>
      <c r="H33" s="162">
        <v>22593.599999999999</v>
      </c>
      <c r="I33" s="160">
        <v>1242</v>
      </c>
      <c r="J33" s="162">
        <v>1490.4</v>
      </c>
      <c r="K33" s="136">
        <v>1344.2591362126245</v>
      </c>
      <c r="L33" s="162">
        <v>1993.7</v>
      </c>
      <c r="M33" s="160">
        <v>799.2</v>
      </c>
      <c r="N33" s="162">
        <v>872.64</v>
      </c>
      <c r="O33" s="136">
        <v>823.0260324693819</v>
      </c>
      <c r="P33" s="162">
        <v>78632.7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2:40" ht="11.1" customHeight="1" x14ac:dyDescent="0.15">
      <c r="B34" s="160"/>
      <c r="C34" s="297">
        <v>41842</v>
      </c>
      <c r="E34" s="160">
        <v>745.2</v>
      </c>
      <c r="F34" s="162">
        <v>907.2</v>
      </c>
      <c r="G34" s="136">
        <v>799.33381487336487</v>
      </c>
      <c r="H34" s="162">
        <v>81275.7</v>
      </c>
      <c r="I34" s="160">
        <v>1188</v>
      </c>
      <c r="J34" s="162">
        <v>1458</v>
      </c>
      <c r="K34" s="136">
        <v>1344.3747332111673</v>
      </c>
      <c r="L34" s="162">
        <v>10125.9</v>
      </c>
      <c r="M34" s="160">
        <v>803.52</v>
      </c>
      <c r="N34" s="162">
        <v>875.88</v>
      </c>
      <c r="O34" s="136">
        <v>826.78834013683661</v>
      </c>
      <c r="P34" s="162">
        <v>316899.3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2:40" ht="11.1" customHeight="1" x14ac:dyDescent="0.15">
      <c r="B35" s="160"/>
      <c r="C35" s="297">
        <v>41843</v>
      </c>
      <c r="E35" s="160">
        <v>734.4</v>
      </c>
      <c r="F35" s="162">
        <v>903.96</v>
      </c>
      <c r="G35" s="136">
        <v>789.54049827761173</v>
      </c>
      <c r="H35" s="162">
        <v>44746.1</v>
      </c>
      <c r="I35" s="160">
        <v>1188</v>
      </c>
      <c r="J35" s="162">
        <v>1458</v>
      </c>
      <c r="K35" s="136">
        <v>1334.4492527325449</v>
      </c>
      <c r="L35" s="162">
        <v>1183.7</v>
      </c>
      <c r="M35" s="160">
        <v>802.44</v>
      </c>
      <c r="N35" s="162">
        <v>880.2</v>
      </c>
      <c r="O35" s="136">
        <v>832.78820909970966</v>
      </c>
      <c r="P35" s="162">
        <v>127594.8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2:40" ht="11.1" customHeight="1" x14ac:dyDescent="0.15">
      <c r="B36" s="160"/>
      <c r="C36" s="297">
        <v>41844</v>
      </c>
      <c r="E36" s="160">
        <v>734.4</v>
      </c>
      <c r="F36" s="162">
        <v>896.4</v>
      </c>
      <c r="G36" s="136">
        <v>788.00976639254793</v>
      </c>
      <c r="H36" s="162">
        <v>40543.199999999997</v>
      </c>
      <c r="I36" s="160">
        <v>1134</v>
      </c>
      <c r="J36" s="162">
        <v>1404</v>
      </c>
      <c r="K36" s="136">
        <v>1296.1718252820365</v>
      </c>
      <c r="L36" s="162">
        <v>2249.5</v>
      </c>
      <c r="M36" s="160">
        <v>830.52</v>
      </c>
      <c r="N36" s="162">
        <v>876.96</v>
      </c>
      <c r="O36" s="136">
        <v>854.65915287492987</v>
      </c>
      <c r="P36" s="162">
        <v>225956.5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2:40" ht="11.1" customHeight="1" x14ac:dyDescent="0.15">
      <c r="B37" s="160"/>
      <c r="C37" s="297">
        <v>41845</v>
      </c>
      <c r="E37" s="160">
        <v>734.4</v>
      </c>
      <c r="F37" s="162">
        <v>896.4</v>
      </c>
      <c r="G37" s="136">
        <v>788.75448446754513</v>
      </c>
      <c r="H37" s="162">
        <v>35428.199999999997</v>
      </c>
      <c r="I37" s="160">
        <v>1134</v>
      </c>
      <c r="J37" s="162">
        <v>1404</v>
      </c>
      <c r="K37" s="136">
        <v>1284.9726004922068</v>
      </c>
      <c r="L37" s="162">
        <v>3694.5</v>
      </c>
      <c r="M37" s="160">
        <v>821.88</v>
      </c>
      <c r="N37" s="162">
        <v>884.52</v>
      </c>
      <c r="O37" s="136">
        <v>850.23398866086393</v>
      </c>
      <c r="P37" s="162">
        <v>75294.899999999994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2:40" ht="11.1" customHeight="1" x14ac:dyDescent="0.15">
      <c r="B38" s="160"/>
      <c r="C38" s="297">
        <v>41848</v>
      </c>
      <c r="D38" s="136"/>
      <c r="E38" s="160">
        <v>734.4</v>
      </c>
      <c r="F38" s="162">
        <v>896.4</v>
      </c>
      <c r="G38" s="136">
        <v>793.37754549869305</v>
      </c>
      <c r="H38" s="162">
        <v>95444</v>
      </c>
      <c r="I38" s="333">
        <v>1134</v>
      </c>
      <c r="J38" s="333">
        <v>1382.4</v>
      </c>
      <c r="K38" s="333">
        <v>1281.3419795221844</v>
      </c>
      <c r="L38" s="162">
        <v>8361.5</v>
      </c>
      <c r="M38" s="160">
        <v>817.99199999999996</v>
      </c>
      <c r="N38" s="162">
        <v>881.28</v>
      </c>
      <c r="O38" s="136">
        <v>847.66427180308119</v>
      </c>
      <c r="P38" s="162">
        <v>291302.2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2:40" x14ac:dyDescent="0.15">
      <c r="B39" s="160"/>
      <c r="C39" s="297">
        <v>41849</v>
      </c>
      <c r="D39" s="136"/>
      <c r="E39" s="160">
        <v>723.6</v>
      </c>
      <c r="F39" s="160">
        <v>858.6</v>
      </c>
      <c r="G39" s="160">
        <v>788.54883835393082</v>
      </c>
      <c r="H39" s="160">
        <v>23637</v>
      </c>
      <c r="I39" s="160">
        <v>1139.4000000000001</v>
      </c>
      <c r="J39" s="160">
        <v>1380.0239999999999</v>
      </c>
      <c r="K39" s="160">
        <v>1274.2633354964307</v>
      </c>
      <c r="L39" s="160">
        <v>1201.7</v>
      </c>
      <c r="M39" s="160">
        <v>810</v>
      </c>
      <c r="N39" s="160">
        <v>886.68</v>
      </c>
      <c r="O39" s="160">
        <v>845.32069139343821</v>
      </c>
      <c r="P39" s="160">
        <v>122746.7</v>
      </c>
      <c r="Q39" s="160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2:40" x14ac:dyDescent="0.15">
      <c r="B40" s="160"/>
      <c r="C40" s="297">
        <v>41850</v>
      </c>
      <c r="D40" s="161"/>
      <c r="E40" s="162">
        <v>723.6</v>
      </c>
      <c r="F40" s="162">
        <v>855.9</v>
      </c>
      <c r="G40" s="162">
        <v>788.0788181310279</v>
      </c>
      <c r="H40" s="162">
        <v>34038.699999999997</v>
      </c>
      <c r="I40" s="162">
        <v>1134</v>
      </c>
      <c r="J40" s="162">
        <v>1380.5639999999999</v>
      </c>
      <c r="K40" s="162">
        <v>1269.8907333473419</v>
      </c>
      <c r="L40" s="162">
        <v>2503.1</v>
      </c>
      <c r="M40" s="162">
        <v>806.76</v>
      </c>
      <c r="N40" s="162">
        <v>884.52</v>
      </c>
      <c r="O40" s="162">
        <v>837.29503590384013</v>
      </c>
      <c r="P40" s="161">
        <v>133893.29999999999</v>
      </c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2:40" x14ac:dyDescent="0.15">
      <c r="B41" s="151"/>
      <c r="C41" s="332">
        <v>41851</v>
      </c>
      <c r="D41" s="167"/>
      <c r="E41" s="171">
        <v>723.6</v>
      </c>
      <c r="F41" s="171">
        <v>853.2</v>
      </c>
      <c r="G41" s="171">
        <v>783.0768514771346</v>
      </c>
      <c r="H41" s="171">
        <v>17625.7</v>
      </c>
      <c r="I41" s="171">
        <v>1134</v>
      </c>
      <c r="J41" s="171">
        <v>1368.36</v>
      </c>
      <c r="K41" s="171">
        <v>1263.6196185286108</v>
      </c>
      <c r="L41" s="171">
        <v>1864.7</v>
      </c>
      <c r="M41" s="171">
        <v>760.32</v>
      </c>
      <c r="N41" s="171">
        <v>869.4</v>
      </c>
      <c r="O41" s="171">
        <v>819.81387648047212</v>
      </c>
      <c r="P41" s="167">
        <v>150406.20000000001</v>
      </c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2:40" x14ac:dyDescent="0.15"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2:40" x14ac:dyDescent="0.15"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</row>
    <row r="44" spans="2:40" x14ac:dyDescent="0.15"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</row>
    <row r="45" spans="2:40" x14ac:dyDescent="0.15"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</row>
    <row r="46" spans="2:40" x14ac:dyDescent="0.15"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</row>
    <row r="47" spans="2:40" x14ac:dyDescent="0.15"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</row>
    <row r="48" spans="2:40" x14ac:dyDescent="0.15"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4.125" style="137" customWidth="1"/>
    <col min="3" max="3" width="3.125" style="137" customWidth="1"/>
    <col min="4" max="4" width="2.62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625" style="137" customWidth="1"/>
    <col min="20" max="20" width="9.125" style="137" customWidth="1"/>
    <col min="21" max="25" width="7.5" style="137"/>
    <col min="26" max="26" width="9.5" style="137" customWidth="1"/>
    <col min="27" max="16384" width="7.5" style="137"/>
  </cols>
  <sheetData>
    <row r="1" spans="1:43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1:43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</row>
    <row r="3" spans="1:43" x14ac:dyDescent="0.15">
      <c r="B3" s="137" t="s">
        <v>233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</row>
    <row r="4" spans="1:43" x14ac:dyDescent="0.15">
      <c r="T4" s="139" t="s">
        <v>90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  <c r="AQ4" s="136"/>
    </row>
    <row r="5" spans="1:43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</row>
    <row r="6" spans="1:43" ht="13.5" customHeight="1" x14ac:dyDescent="0.15">
      <c r="B6" s="160"/>
      <c r="C6" s="142" t="s">
        <v>91</v>
      </c>
      <c r="D6" s="143"/>
      <c r="E6" s="786" t="s">
        <v>234</v>
      </c>
      <c r="F6" s="787"/>
      <c r="G6" s="787"/>
      <c r="H6" s="788"/>
      <c r="I6" s="786" t="s">
        <v>235</v>
      </c>
      <c r="J6" s="787"/>
      <c r="K6" s="787"/>
      <c r="L6" s="788"/>
      <c r="M6" s="786" t="s">
        <v>236</v>
      </c>
      <c r="N6" s="787"/>
      <c r="O6" s="787"/>
      <c r="P6" s="788"/>
      <c r="Q6" s="786" t="s">
        <v>237</v>
      </c>
      <c r="R6" s="787"/>
      <c r="S6" s="787"/>
      <c r="T6" s="788"/>
      <c r="V6" s="136"/>
      <c r="W6" s="136"/>
      <c r="X6" s="145"/>
      <c r="Y6" s="145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136"/>
      <c r="AQ6" s="136"/>
    </row>
    <row r="7" spans="1:43" x14ac:dyDescent="0.15">
      <c r="B7" s="334" t="s">
        <v>97</v>
      </c>
      <c r="C7" s="335"/>
      <c r="D7" s="336"/>
      <c r="E7" s="142" t="s">
        <v>238</v>
      </c>
      <c r="F7" s="277" t="s">
        <v>239</v>
      </c>
      <c r="G7" s="144" t="s">
        <v>176</v>
      </c>
      <c r="H7" s="277" t="s">
        <v>240</v>
      </c>
      <c r="I7" s="142" t="s">
        <v>238</v>
      </c>
      <c r="J7" s="277" t="s">
        <v>239</v>
      </c>
      <c r="K7" s="144" t="s">
        <v>176</v>
      </c>
      <c r="L7" s="277" t="s">
        <v>177</v>
      </c>
      <c r="M7" s="142" t="s">
        <v>238</v>
      </c>
      <c r="N7" s="277" t="s">
        <v>239</v>
      </c>
      <c r="O7" s="144" t="s">
        <v>176</v>
      </c>
      <c r="P7" s="277" t="s">
        <v>101</v>
      </c>
      <c r="Q7" s="142" t="s">
        <v>238</v>
      </c>
      <c r="R7" s="277" t="s">
        <v>239</v>
      </c>
      <c r="S7" s="144" t="s">
        <v>176</v>
      </c>
      <c r="T7" s="277" t="s">
        <v>101</v>
      </c>
      <c r="V7" s="136"/>
      <c r="W7" s="195"/>
      <c r="X7" s="195"/>
      <c r="Y7" s="19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  <c r="AQ7" s="136"/>
    </row>
    <row r="8" spans="1:43" x14ac:dyDescent="0.15">
      <c r="B8" s="190" t="s">
        <v>161</v>
      </c>
      <c r="C8" s="200">
        <v>22</v>
      </c>
      <c r="D8" s="208" t="s">
        <v>162</v>
      </c>
      <c r="E8" s="158">
        <v>609</v>
      </c>
      <c r="F8" s="158">
        <v>1044</v>
      </c>
      <c r="G8" s="158">
        <v>872</v>
      </c>
      <c r="H8" s="158">
        <v>662250</v>
      </c>
      <c r="I8" s="158">
        <v>399</v>
      </c>
      <c r="J8" s="158">
        <v>731</v>
      </c>
      <c r="K8" s="158">
        <v>521</v>
      </c>
      <c r="L8" s="158">
        <v>1062981</v>
      </c>
      <c r="M8" s="158">
        <v>714</v>
      </c>
      <c r="N8" s="158">
        <v>1191</v>
      </c>
      <c r="O8" s="158">
        <v>918</v>
      </c>
      <c r="P8" s="158">
        <v>1207229</v>
      </c>
      <c r="Q8" s="158">
        <v>630</v>
      </c>
      <c r="R8" s="158">
        <v>956</v>
      </c>
      <c r="S8" s="158">
        <v>785</v>
      </c>
      <c r="T8" s="157">
        <v>1245464</v>
      </c>
      <c r="V8" s="136"/>
      <c r="W8" s="195"/>
      <c r="X8" s="136"/>
      <c r="Y8" s="195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</row>
    <row r="9" spans="1:43" x14ac:dyDescent="0.15">
      <c r="B9" s="214"/>
      <c r="C9" s="193">
        <v>23</v>
      </c>
      <c r="D9" s="211"/>
      <c r="E9" s="163">
        <v>693</v>
      </c>
      <c r="F9" s="163">
        <v>1013.25</v>
      </c>
      <c r="G9" s="163">
        <v>865.53728250505583</v>
      </c>
      <c r="H9" s="163">
        <v>458245.99999999994</v>
      </c>
      <c r="I9" s="163">
        <v>420</v>
      </c>
      <c r="J9" s="163">
        <v>714</v>
      </c>
      <c r="K9" s="163">
        <v>566.04624665720007</v>
      </c>
      <c r="L9" s="163">
        <v>719951.3</v>
      </c>
      <c r="M9" s="163">
        <v>714</v>
      </c>
      <c r="N9" s="163">
        <v>1050</v>
      </c>
      <c r="O9" s="163">
        <v>902.42878703165979</v>
      </c>
      <c r="P9" s="163">
        <v>1170011.8999999999</v>
      </c>
      <c r="Q9" s="163">
        <v>640.5</v>
      </c>
      <c r="R9" s="163">
        <v>1001.7</v>
      </c>
      <c r="S9" s="163">
        <v>848.86738257355478</v>
      </c>
      <c r="T9" s="163">
        <v>889206</v>
      </c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</row>
    <row r="10" spans="1:43" x14ac:dyDescent="0.15">
      <c r="B10" s="214"/>
      <c r="C10" s="193">
        <v>24</v>
      </c>
      <c r="D10" s="211"/>
      <c r="E10" s="165">
        <v>561.75</v>
      </c>
      <c r="F10" s="165">
        <v>840</v>
      </c>
      <c r="G10" s="165">
        <v>647.53028627144681</v>
      </c>
      <c r="H10" s="165">
        <v>616767</v>
      </c>
      <c r="I10" s="165">
        <v>367.5</v>
      </c>
      <c r="J10" s="165">
        <v>567</v>
      </c>
      <c r="K10" s="165">
        <v>432.28871586987577</v>
      </c>
      <c r="L10" s="165">
        <v>954598.10000000009</v>
      </c>
      <c r="M10" s="165">
        <v>577.5</v>
      </c>
      <c r="N10" s="165">
        <v>877.80000000000007</v>
      </c>
      <c r="O10" s="165">
        <v>682.64387773151634</v>
      </c>
      <c r="P10" s="165">
        <v>1587579.9</v>
      </c>
      <c r="Q10" s="165">
        <v>514.5</v>
      </c>
      <c r="R10" s="165">
        <v>840</v>
      </c>
      <c r="S10" s="165">
        <v>630.99094176909705</v>
      </c>
      <c r="T10" s="166">
        <v>837334.10000000009</v>
      </c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</row>
    <row r="11" spans="1:43" x14ac:dyDescent="0.15">
      <c r="B11" s="202"/>
      <c r="C11" s="205">
        <v>25</v>
      </c>
      <c r="D11" s="213"/>
      <c r="E11" s="171">
        <v>619.5</v>
      </c>
      <c r="F11" s="171">
        <v>976.5</v>
      </c>
      <c r="G11" s="171">
        <v>858.95513743027402</v>
      </c>
      <c r="H11" s="171">
        <v>495011.90000000008</v>
      </c>
      <c r="I11" s="171">
        <v>399</v>
      </c>
      <c r="J11" s="171">
        <v>630</v>
      </c>
      <c r="K11" s="171">
        <v>524.71558501471156</v>
      </c>
      <c r="L11" s="171">
        <v>1580328.3</v>
      </c>
      <c r="M11" s="171">
        <v>609</v>
      </c>
      <c r="N11" s="171">
        <v>976.5</v>
      </c>
      <c r="O11" s="171">
        <v>814.00085343900253</v>
      </c>
      <c r="P11" s="171">
        <v>955928.70000000007</v>
      </c>
      <c r="Q11" s="171">
        <v>598.5</v>
      </c>
      <c r="R11" s="171">
        <v>997.5</v>
      </c>
      <c r="S11" s="171">
        <v>777.56070436379821</v>
      </c>
      <c r="T11" s="167">
        <v>1024123.9000000003</v>
      </c>
      <c r="V11" s="136"/>
      <c r="W11" s="136"/>
      <c r="X11" s="136"/>
      <c r="Y11" s="136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36"/>
      <c r="AQ11" s="136"/>
    </row>
    <row r="12" spans="1:43" ht="13.5" customHeight="1" x14ac:dyDescent="0.15">
      <c r="A12" s="136"/>
      <c r="B12" s="160"/>
      <c r="C12" s="145">
        <v>7</v>
      </c>
      <c r="D12" s="161"/>
      <c r="E12" s="162">
        <v>661.5</v>
      </c>
      <c r="F12" s="162">
        <v>802.2</v>
      </c>
      <c r="G12" s="161">
        <v>732.93486590038333</v>
      </c>
      <c r="H12" s="162">
        <v>59815.7</v>
      </c>
      <c r="I12" s="162">
        <v>519.75</v>
      </c>
      <c r="J12" s="162">
        <v>588</v>
      </c>
      <c r="K12" s="162">
        <v>545.6730992562575</v>
      </c>
      <c r="L12" s="162">
        <v>110570.8</v>
      </c>
      <c r="M12" s="162">
        <v>714</v>
      </c>
      <c r="N12" s="162">
        <v>871.5</v>
      </c>
      <c r="O12" s="162">
        <v>809.53411440385935</v>
      </c>
      <c r="P12" s="162">
        <v>92969.4</v>
      </c>
      <c r="Q12" s="162">
        <v>619.5</v>
      </c>
      <c r="R12" s="162">
        <v>782.25</v>
      </c>
      <c r="S12" s="162">
        <v>729.50571560780816</v>
      </c>
      <c r="T12" s="161">
        <v>92288.1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</row>
    <row r="13" spans="1:43" ht="13.5" customHeight="1" x14ac:dyDescent="0.15">
      <c r="A13" s="136"/>
      <c r="B13" s="160"/>
      <c r="C13" s="145">
        <v>8</v>
      </c>
      <c r="D13" s="161"/>
      <c r="E13" s="162">
        <v>661.5</v>
      </c>
      <c r="F13" s="162">
        <v>945</v>
      </c>
      <c r="G13" s="162">
        <v>887.00101563769545</v>
      </c>
      <c r="H13" s="162">
        <v>47002.6</v>
      </c>
      <c r="I13" s="162">
        <v>472.5</v>
      </c>
      <c r="J13" s="162">
        <v>556.5</v>
      </c>
      <c r="K13" s="162">
        <v>519.89792056257909</v>
      </c>
      <c r="L13" s="162">
        <v>111516.5</v>
      </c>
      <c r="M13" s="162">
        <v>735</v>
      </c>
      <c r="N13" s="162">
        <v>976.5</v>
      </c>
      <c r="O13" s="162">
        <v>897.68846221839624</v>
      </c>
      <c r="P13" s="162">
        <v>56280.3</v>
      </c>
      <c r="Q13" s="162">
        <v>609</v>
      </c>
      <c r="R13" s="162">
        <v>824.25</v>
      </c>
      <c r="S13" s="162">
        <v>755.83334028966158</v>
      </c>
      <c r="T13" s="161">
        <v>104083.7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</row>
    <row r="14" spans="1:43" ht="13.5" customHeight="1" x14ac:dyDescent="0.15">
      <c r="A14" s="136"/>
      <c r="B14" s="160"/>
      <c r="C14" s="145">
        <v>9</v>
      </c>
      <c r="D14" s="161"/>
      <c r="E14" s="162">
        <v>661.5</v>
      </c>
      <c r="F14" s="162">
        <v>903</v>
      </c>
      <c r="G14" s="162">
        <v>829.41689451719674</v>
      </c>
      <c r="H14" s="162">
        <v>19541.2</v>
      </c>
      <c r="I14" s="162">
        <v>462</v>
      </c>
      <c r="J14" s="162">
        <v>540.75</v>
      </c>
      <c r="K14" s="162">
        <v>514.79337695502647</v>
      </c>
      <c r="L14" s="162">
        <v>101037.1</v>
      </c>
      <c r="M14" s="162">
        <v>724.5</v>
      </c>
      <c r="N14" s="162">
        <v>945</v>
      </c>
      <c r="O14" s="162">
        <v>866.00701060715517</v>
      </c>
      <c r="P14" s="162">
        <v>49354.400000000001</v>
      </c>
      <c r="Q14" s="162">
        <v>603.75</v>
      </c>
      <c r="R14" s="162">
        <v>819</v>
      </c>
      <c r="S14" s="162">
        <v>735.1180157936891</v>
      </c>
      <c r="T14" s="161">
        <v>76196.600000000006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</row>
    <row r="15" spans="1:43" ht="13.5" customHeight="1" x14ac:dyDescent="0.15">
      <c r="A15" s="136"/>
      <c r="B15" s="160"/>
      <c r="C15" s="145">
        <v>10</v>
      </c>
      <c r="D15" s="161"/>
      <c r="E15" s="162">
        <v>703.5</v>
      </c>
      <c r="F15" s="162">
        <v>937.65000000000009</v>
      </c>
      <c r="G15" s="162">
        <v>881.61045355600425</v>
      </c>
      <c r="H15" s="162">
        <v>21622.7</v>
      </c>
      <c r="I15" s="162">
        <v>504</v>
      </c>
      <c r="J15" s="162">
        <v>609</v>
      </c>
      <c r="K15" s="162">
        <v>556.2598757692823</v>
      </c>
      <c r="L15" s="162">
        <v>138454.29999999999</v>
      </c>
      <c r="M15" s="162">
        <v>819</v>
      </c>
      <c r="N15" s="162">
        <v>966</v>
      </c>
      <c r="O15" s="162">
        <v>892.30599369085155</v>
      </c>
      <c r="P15" s="162">
        <v>106346.1</v>
      </c>
      <c r="Q15" s="162">
        <v>598.5</v>
      </c>
      <c r="R15" s="162">
        <v>893.55000000000007</v>
      </c>
      <c r="S15" s="162">
        <v>840.01662672615805</v>
      </c>
      <c r="T15" s="161">
        <v>93937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</row>
    <row r="16" spans="1:43" ht="13.5" customHeight="1" x14ac:dyDescent="0.15">
      <c r="A16" s="136"/>
      <c r="B16" s="160"/>
      <c r="C16" s="145">
        <v>11</v>
      </c>
      <c r="D16" s="161"/>
      <c r="E16" s="162">
        <v>819</v>
      </c>
      <c r="F16" s="162">
        <v>945</v>
      </c>
      <c r="G16" s="162">
        <v>892.74093157460834</v>
      </c>
      <c r="H16" s="162">
        <v>27710.9</v>
      </c>
      <c r="I16" s="162">
        <v>556.5</v>
      </c>
      <c r="J16" s="162">
        <v>630</v>
      </c>
      <c r="K16" s="162">
        <v>603.44122499079435</v>
      </c>
      <c r="L16" s="162">
        <v>152874.4</v>
      </c>
      <c r="M16" s="162">
        <v>840</v>
      </c>
      <c r="N16" s="162">
        <v>945</v>
      </c>
      <c r="O16" s="162">
        <v>898.10750394378317</v>
      </c>
      <c r="P16" s="162">
        <v>81219.199999999997</v>
      </c>
      <c r="Q16" s="162">
        <v>892.5</v>
      </c>
      <c r="R16" s="162">
        <v>997.5</v>
      </c>
      <c r="S16" s="162">
        <v>944.70185935566315</v>
      </c>
      <c r="T16" s="162">
        <v>82734.8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</row>
    <row r="17" spans="1:43" ht="13.5" customHeight="1" x14ac:dyDescent="0.15">
      <c r="A17" s="136"/>
      <c r="B17" s="160"/>
      <c r="C17" s="145">
        <v>12</v>
      </c>
      <c r="D17" s="161"/>
      <c r="E17" s="162">
        <v>829.5</v>
      </c>
      <c r="F17" s="162">
        <v>976.5</v>
      </c>
      <c r="G17" s="162">
        <v>897.58609403900789</v>
      </c>
      <c r="H17" s="162">
        <v>28933.9</v>
      </c>
      <c r="I17" s="162">
        <v>488.25</v>
      </c>
      <c r="J17" s="162">
        <v>556.5</v>
      </c>
      <c r="K17" s="162">
        <v>519.98528181714732</v>
      </c>
      <c r="L17" s="162">
        <v>140910</v>
      </c>
      <c r="M17" s="162">
        <v>787.5</v>
      </c>
      <c r="N17" s="162">
        <v>903</v>
      </c>
      <c r="O17" s="162">
        <v>861.30890075923526</v>
      </c>
      <c r="P17" s="162">
        <v>72443</v>
      </c>
      <c r="Q17" s="162">
        <v>819</v>
      </c>
      <c r="R17" s="162">
        <v>924</v>
      </c>
      <c r="S17" s="162">
        <v>892.25775265545701</v>
      </c>
      <c r="T17" s="161">
        <v>75496.3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</row>
    <row r="18" spans="1:43" ht="13.5" customHeight="1" x14ac:dyDescent="0.15">
      <c r="A18" s="136"/>
      <c r="B18" s="160" t="s">
        <v>105</v>
      </c>
      <c r="C18" s="145">
        <v>1</v>
      </c>
      <c r="D18" s="161" t="s">
        <v>106</v>
      </c>
      <c r="E18" s="162">
        <v>787.5</v>
      </c>
      <c r="F18" s="162">
        <v>892.5</v>
      </c>
      <c r="G18" s="162">
        <v>845.43895216400915</v>
      </c>
      <c r="H18" s="162">
        <v>26035.8</v>
      </c>
      <c r="I18" s="162">
        <v>504</v>
      </c>
      <c r="J18" s="162">
        <v>577.5</v>
      </c>
      <c r="K18" s="162">
        <v>524.79365124045466</v>
      </c>
      <c r="L18" s="162">
        <v>139876.5</v>
      </c>
      <c r="M18" s="162">
        <v>787.5</v>
      </c>
      <c r="N18" s="162">
        <v>903</v>
      </c>
      <c r="O18" s="162">
        <v>860.62252978654499</v>
      </c>
      <c r="P18" s="162">
        <v>69109.2</v>
      </c>
      <c r="Q18" s="162">
        <v>735</v>
      </c>
      <c r="R18" s="162">
        <v>892.5</v>
      </c>
      <c r="S18" s="162">
        <v>835.02694552345372</v>
      </c>
      <c r="T18" s="161">
        <v>87442.3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</row>
    <row r="19" spans="1:43" ht="13.5" customHeight="1" x14ac:dyDescent="0.15">
      <c r="A19" s="136"/>
      <c r="B19" s="160"/>
      <c r="C19" s="145">
        <v>2</v>
      </c>
      <c r="D19" s="161"/>
      <c r="E19" s="162">
        <v>787.5</v>
      </c>
      <c r="F19" s="162">
        <v>892.5</v>
      </c>
      <c r="G19" s="162">
        <v>840.28545384763027</v>
      </c>
      <c r="H19" s="162">
        <v>12970.3</v>
      </c>
      <c r="I19" s="162">
        <v>525</v>
      </c>
      <c r="J19" s="162">
        <v>577.5</v>
      </c>
      <c r="K19" s="162">
        <v>551.22411971830979</v>
      </c>
      <c r="L19" s="162">
        <v>118448</v>
      </c>
      <c r="M19" s="162">
        <v>787.5</v>
      </c>
      <c r="N19" s="162">
        <v>903</v>
      </c>
      <c r="O19" s="162">
        <v>850.50681353622531</v>
      </c>
      <c r="P19" s="162">
        <v>53801.1</v>
      </c>
      <c r="Q19" s="162">
        <v>840</v>
      </c>
      <c r="R19" s="162">
        <v>924</v>
      </c>
      <c r="S19" s="162">
        <v>887.31382163653075</v>
      </c>
      <c r="T19" s="161">
        <v>77303.5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</row>
    <row r="20" spans="1:43" ht="13.5" customHeight="1" x14ac:dyDescent="0.15">
      <c r="A20" s="136"/>
      <c r="B20" s="160"/>
      <c r="C20" s="145">
        <v>3</v>
      </c>
      <c r="D20" s="161"/>
      <c r="E20" s="162">
        <v>787.5</v>
      </c>
      <c r="F20" s="162">
        <v>892.5</v>
      </c>
      <c r="G20" s="162">
        <v>844.89551668924753</v>
      </c>
      <c r="H20" s="162">
        <v>18162</v>
      </c>
      <c r="I20" s="162">
        <v>525</v>
      </c>
      <c r="J20" s="162">
        <v>577.5</v>
      </c>
      <c r="K20" s="162">
        <v>545.90722546310519</v>
      </c>
      <c r="L20" s="162">
        <v>138727.70000000001</v>
      </c>
      <c r="M20" s="162">
        <v>787.5</v>
      </c>
      <c r="N20" s="162">
        <v>976.5</v>
      </c>
      <c r="O20" s="162">
        <v>886.88941080854329</v>
      </c>
      <c r="P20" s="162">
        <v>101675.7</v>
      </c>
      <c r="Q20" s="162">
        <v>819</v>
      </c>
      <c r="R20" s="162">
        <v>924</v>
      </c>
      <c r="S20" s="162">
        <v>876.53202380238633</v>
      </c>
      <c r="T20" s="161">
        <v>39362.800000000003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</row>
    <row r="21" spans="1:43" ht="13.5" customHeight="1" x14ac:dyDescent="0.15">
      <c r="A21" s="136"/>
      <c r="B21" s="160"/>
      <c r="C21" s="145">
        <v>4</v>
      </c>
      <c r="D21" s="161"/>
      <c r="E21" s="162">
        <v>864</v>
      </c>
      <c r="F21" s="162">
        <v>1134</v>
      </c>
      <c r="G21" s="162">
        <v>934.08428036565795</v>
      </c>
      <c r="H21" s="162">
        <v>36585.800000000003</v>
      </c>
      <c r="I21" s="162">
        <v>594</v>
      </c>
      <c r="J21" s="162">
        <v>648</v>
      </c>
      <c r="K21" s="162">
        <v>625.92859347958267</v>
      </c>
      <c r="L21" s="162">
        <v>137297.60000000001</v>
      </c>
      <c r="M21" s="162">
        <v>972</v>
      </c>
      <c r="N21" s="162">
        <v>1080</v>
      </c>
      <c r="O21" s="162">
        <v>1036.9549389431108</v>
      </c>
      <c r="P21" s="162">
        <v>103555.4</v>
      </c>
      <c r="Q21" s="162">
        <v>918</v>
      </c>
      <c r="R21" s="162">
        <v>1026</v>
      </c>
      <c r="S21" s="162">
        <v>977.19609743321121</v>
      </c>
      <c r="T21" s="161">
        <v>63189.2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</row>
    <row r="22" spans="1:43" ht="13.5" customHeight="1" x14ac:dyDescent="0.15">
      <c r="A22" s="136"/>
      <c r="B22" s="160"/>
      <c r="C22" s="145">
        <v>5</v>
      </c>
      <c r="D22" s="161"/>
      <c r="E22" s="162">
        <v>918</v>
      </c>
      <c r="F22" s="162">
        <v>1134</v>
      </c>
      <c r="G22" s="162">
        <v>982.79079564132223</v>
      </c>
      <c r="H22" s="162">
        <v>46965.8</v>
      </c>
      <c r="I22" s="162">
        <v>648</v>
      </c>
      <c r="J22" s="162">
        <v>702</v>
      </c>
      <c r="K22" s="162">
        <v>669.87891551237442</v>
      </c>
      <c r="L22" s="162">
        <v>121539.7</v>
      </c>
      <c r="M22" s="162">
        <v>950.4</v>
      </c>
      <c r="N22" s="162">
        <v>1042.2</v>
      </c>
      <c r="O22" s="162">
        <v>998.67539400940689</v>
      </c>
      <c r="P22" s="162">
        <v>174424.3</v>
      </c>
      <c r="Q22" s="162">
        <v>918</v>
      </c>
      <c r="R22" s="162">
        <v>1026</v>
      </c>
      <c r="S22" s="162">
        <v>972.30152295792823</v>
      </c>
      <c r="T22" s="161">
        <v>68796.100000000006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</row>
    <row r="23" spans="1:43" ht="13.5" customHeight="1" x14ac:dyDescent="0.15">
      <c r="A23" s="136"/>
      <c r="B23" s="160"/>
      <c r="C23" s="145">
        <v>6</v>
      </c>
      <c r="D23" s="161"/>
      <c r="E23" s="162">
        <v>907.2</v>
      </c>
      <c r="F23" s="162">
        <v>1134</v>
      </c>
      <c r="G23" s="162">
        <v>966.96551865442234</v>
      </c>
      <c r="H23" s="162">
        <v>38344.6</v>
      </c>
      <c r="I23" s="162">
        <v>702</v>
      </c>
      <c r="J23" s="162">
        <v>810</v>
      </c>
      <c r="K23" s="162">
        <v>744.95492737411371</v>
      </c>
      <c r="L23" s="162">
        <v>115964.9</v>
      </c>
      <c r="M23" s="162">
        <v>918</v>
      </c>
      <c r="N23" s="162">
        <v>1058.4000000000001</v>
      </c>
      <c r="O23" s="162">
        <v>1004.3756188460221</v>
      </c>
      <c r="P23" s="162">
        <v>117491.8</v>
      </c>
      <c r="Q23" s="162">
        <v>918</v>
      </c>
      <c r="R23" s="162">
        <v>1026</v>
      </c>
      <c r="S23" s="162">
        <v>972.03411978678287</v>
      </c>
      <c r="T23" s="161">
        <v>87670.5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</row>
    <row r="24" spans="1:43" ht="13.5" customHeight="1" x14ac:dyDescent="0.15">
      <c r="A24" s="136"/>
      <c r="B24" s="151"/>
      <c r="C24" s="155">
        <v>7</v>
      </c>
      <c r="D24" s="167"/>
      <c r="E24" s="171">
        <v>864</v>
      </c>
      <c r="F24" s="171">
        <v>1134</v>
      </c>
      <c r="G24" s="171">
        <v>944.93724905759609</v>
      </c>
      <c r="H24" s="171">
        <v>47720.3</v>
      </c>
      <c r="I24" s="171">
        <v>648</v>
      </c>
      <c r="J24" s="171">
        <v>810</v>
      </c>
      <c r="K24" s="171">
        <v>702.05041069216861</v>
      </c>
      <c r="L24" s="171">
        <v>92670</v>
      </c>
      <c r="M24" s="171">
        <v>918</v>
      </c>
      <c r="N24" s="171">
        <v>1026</v>
      </c>
      <c r="O24" s="171">
        <v>971.75880893300268</v>
      </c>
      <c r="P24" s="171">
        <v>98510.8</v>
      </c>
      <c r="Q24" s="171">
        <v>918</v>
      </c>
      <c r="R24" s="171">
        <v>972</v>
      </c>
      <c r="S24" s="171">
        <v>950.25754950798762</v>
      </c>
      <c r="T24" s="167">
        <v>95505.4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</row>
    <row r="25" spans="1:43" ht="13.5" customHeight="1" x14ac:dyDescent="0.15">
      <c r="B25" s="160"/>
      <c r="C25" s="153" t="s">
        <v>91</v>
      </c>
      <c r="D25" s="172"/>
      <c r="E25" s="783" t="s">
        <v>229</v>
      </c>
      <c r="F25" s="784"/>
      <c r="G25" s="784"/>
      <c r="H25" s="337"/>
      <c r="I25" s="783" t="s">
        <v>230</v>
      </c>
      <c r="J25" s="784"/>
      <c r="K25" s="784"/>
      <c r="L25" s="785"/>
      <c r="M25" s="160"/>
      <c r="N25" s="136"/>
      <c r="O25" s="136"/>
      <c r="P25" s="136"/>
      <c r="Q25" s="136"/>
      <c r="R25" s="136"/>
      <c r="S25" s="136"/>
      <c r="T25" s="136"/>
      <c r="V25" s="136"/>
      <c r="W25" s="145"/>
      <c r="X25" s="145"/>
      <c r="Y25" s="782"/>
      <c r="Z25" s="782"/>
      <c r="AA25" s="782"/>
      <c r="AB25" s="145"/>
      <c r="AC25" s="782"/>
      <c r="AD25" s="782"/>
      <c r="AE25" s="782"/>
      <c r="AF25" s="782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</row>
    <row r="26" spans="1:43" x14ac:dyDescent="0.15">
      <c r="B26" s="334" t="s">
        <v>97</v>
      </c>
      <c r="C26" s="335"/>
      <c r="D26" s="336"/>
      <c r="E26" s="142" t="s">
        <v>238</v>
      </c>
      <c r="F26" s="277" t="s">
        <v>239</v>
      </c>
      <c r="G26" s="144" t="s">
        <v>176</v>
      </c>
      <c r="H26" s="277" t="s">
        <v>177</v>
      </c>
      <c r="I26" s="142" t="s">
        <v>238</v>
      </c>
      <c r="J26" s="277" t="s">
        <v>239</v>
      </c>
      <c r="K26" s="144" t="s">
        <v>176</v>
      </c>
      <c r="L26" s="277" t="s">
        <v>101</v>
      </c>
      <c r="M26" s="160"/>
      <c r="N26" s="136"/>
      <c r="O26" s="136"/>
      <c r="P26" s="136"/>
      <c r="Q26" s="136"/>
      <c r="R26" s="136"/>
      <c r="S26" s="136"/>
      <c r="T26" s="136"/>
      <c r="U26" s="136"/>
      <c r="V26" s="195"/>
      <c r="W26" s="195"/>
      <c r="X26" s="195"/>
      <c r="Y26" s="145"/>
      <c r="Z26" s="145"/>
      <c r="AA26" s="145"/>
      <c r="AB26" s="145"/>
      <c r="AC26" s="145"/>
      <c r="AD26" s="145"/>
      <c r="AE26" s="145"/>
      <c r="AF26" s="145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</row>
    <row r="27" spans="1:43" x14ac:dyDescent="0.15">
      <c r="B27" s="190" t="s">
        <v>161</v>
      </c>
      <c r="C27" s="200">
        <v>22</v>
      </c>
      <c r="D27" s="208" t="s">
        <v>162</v>
      </c>
      <c r="E27" s="158">
        <v>420</v>
      </c>
      <c r="F27" s="158">
        <v>713</v>
      </c>
      <c r="G27" s="158">
        <v>548</v>
      </c>
      <c r="H27" s="158">
        <v>1394607</v>
      </c>
      <c r="I27" s="158">
        <v>756</v>
      </c>
      <c r="J27" s="158">
        <v>1113</v>
      </c>
      <c r="K27" s="158">
        <v>892</v>
      </c>
      <c r="L27" s="157">
        <v>153086</v>
      </c>
      <c r="M27" s="160"/>
      <c r="N27" s="136"/>
      <c r="O27" s="136"/>
      <c r="P27" s="136"/>
      <c r="Q27" s="136"/>
      <c r="R27" s="136"/>
      <c r="S27" s="136"/>
      <c r="T27" s="136"/>
      <c r="U27" s="136"/>
      <c r="V27" s="195"/>
      <c r="W27" s="136"/>
      <c r="X27" s="195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</row>
    <row r="28" spans="1:43" x14ac:dyDescent="0.15">
      <c r="B28" s="214"/>
      <c r="C28" s="193">
        <v>23</v>
      </c>
      <c r="D28" s="211"/>
      <c r="E28" s="163">
        <v>451.5</v>
      </c>
      <c r="F28" s="163">
        <v>682.5</v>
      </c>
      <c r="G28" s="163">
        <v>575.97217555194106</v>
      </c>
      <c r="H28" s="163">
        <v>1966379.2000000007</v>
      </c>
      <c r="I28" s="163">
        <v>714</v>
      </c>
      <c r="J28" s="163">
        <v>1113</v>
      </c>
      <c r="K28" s="163">
        <v>935.40442020865669</v>
      </c>
      <c r="L28" s="164">
        <v>112947.3</v>
      </c>
      <c r="M28" s="160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</row>
    <row r="29" spans="1:43" ht="13.5" x14ac:dyDescent="0.15">
      <c r="B29" s="214"/>
      <c r="C29" s="193">
        <v>24</v>
      </c>
      <c r="D29" s="211"/>
      <c r="E29" s="165">
        <v>378</v>
      </c>
      <c r="F29" s="165">
        <v>577.5</v>
      </c>
      <c r="G29" s="165">
        <v>444.80261678588306</v>
      </c>
      <c r="H29" s="165">
        <v>2955505.1</v>
      </c>
      <c r="I29" s="165">
        <v>609</v>
      </c>
      <c r="J29" s="165">
        <v>945</v>
      </c>
      <c r="K29" s="165">
        <v>735.8837667077064</v>
      </c>
      <c r="L29" s="166">
        <v>178252.1</v>
      </c>
      <c r="M29" s="160"/>
      <c r="N29" s="136"/>
      <c r="O29" s="184"/>
      <c r="P29" s="185"/>
      <c r="Q29" s="185"/>
      <c r="R29" s="185"/>
      <c r="S29" s="185"/>
      <c r="T29" s="185"/>
      <c r="U29" s="185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</row>
    <row r="30" spans="1:43" ht="13.5" x14ac:dyDescent="0.15">
      <c r="B30" s="202"/>
      <c r="C30" s="205">
        <v>25</v>
      </c>
      <c r="D30" s="213"/>
      <c r="E30" s="171">
        <v>409.5</v>
      </c>
      <c r="F30" s="171">
        <v>661.5</v>
      </c>
      <c r="G30" s="171">
        <v>538.17639127855045</v>
      </c>
      <c r="H30" s="171">
        <v>3420281.2000000007</v>
      </c>
      <c r="I30" s="128">
        <v>630</v>
      </c>
      <c r="J30" s="128">
        <v>1008</v>
      </c>
      <c r="K30" s="128">
        <v>900.55825457697722</v>
      </c>
      <c r="L30" s="171">
        <v>148425.20000000001</v>
      </c>
      <c r="M30" s="136"/>
      <c r="N30" s="136"/>
      <c r="O30" s="184"/>
      <c r="P30" s="184"/>
      <c r="Q30" s="184"/>
      <c r="R30" s="184"/>
      <c r="S30" s="184"/>
      <c r="T30" s="184"/>
      <c r="U30" s="184"/>
      <c r="V30" s="136"/>
      <c r="W30" s="136"/>
      <c r="X30" s="136"/>
      <c r="Y30" s="170"/>
      <c r="Z30" s="170"/>
      <c r="AA30" s="170"/>
      <c r="AB30" s="170"/>
      <c r="AC30" s="170"/>
      <c r="AD30" s="170"/>
      <c r="AE30" s="170"/>
      <c r="AF30" s="170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</row>
    <row r="31" spans="1:43" ht="12.75" customHeight="1" x14ac:dyDescent="0.15">
      <c r="B31" s="160"/>
      <c r="C31" s="145">
        <v>7</v>
      </c>
      <c r="D31" s="161"/>
      <c r="E31" s="162">
        <v>546</v>
      </c>
      <c r="F31" s="162">
        <v>661.5</v>
      </c>
      <c r="G31" s="162">
        <v>625.07029851468394</v>
      </c>
      <c r="H31" s="162">
        <v>180087.1</v>
      </c>
      <c r="I31" s="130">
        <v>735</v>
      </c>
      <c r="J31" s="130">
        <v>882</v>
      </c>
      <c r="K31" s="130">
        <v>828.33050847457639</v>
      </c>
      <c r="L31" s="161">
        <v>8087.5</v>
      </c>
      <c r="M31" s="136"/>
      <c r="N31" s="136"/>
      <c r="O31" s="136"/>
      <c r="P31" s="136"/>
      <c r="Q31" s="136"/>
      <c r="R31" s="136"/>
      <c r="S31" s="136"/>
      <c r="T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</row>
    <row r="32" spans="1:43" ht="12.75" customHeight="1" x14ac:dyDescent="0.15">
      <c r="B32" s="160"/>
      <c r="C32" s="145">
        <v>8</v>
      </c>
      <c r="D32" s="161"/>
      <c r="E32" s="162">
        <v>504</v>
      </c>
      <c r="F32" s="162">
        <v>577.5</v>
      </c>
      <c r="G32" s="162">
        <v>545.53831125084218</v>
      </c>
      <c r="H32" s="162">
        <v>188749.5</v>
      </c>
      <c r="I32" s="130">
        <v>735</v>
      </c>
      <c r="J32" s="130">
        <v>892.5</v>
      </c>
      <c r="K32" s="130">
        <v>805.46347031963478</v>
      </c>
      <c r="L32" s="161">
        <v>9170.9</v>
      </c>
      <c r="M32" s="136"/>
      <c r="N32" s="136"/>
      <c r="O32" s="136"/>
      <c r="P32" s="136"/>
      <c r="Q32" s="136"/>
      <c r="R32" s="136"/>
      <c r="S32" s="136"/>
      <c r="T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</row>
    <row r="33" spans="2:43" ht="12.75" customHeight="1" x14ac:dyDescent="0.15">
      <c r="B33" s="160"/>
      <c r="C33" s="145">
        <v>9</v>
      </c>
      <c r="D33" s="161"/>
      <c r="E33" s="162">
        <v>504</v>
      </c>
      <c r="F33" s="162">
        <v>567</v>
      </c>
      <c r="G33" s="162">
        <v>535.94992388105152</v>
      </c>
      <c r="H33" s="162">
        <v>260234</v>
      </c>
      <c r="I33" s="130">
        <v>735</v>
      </c>
      <c r="J33" s="130">
        <v>945</v>
      </c>
      <c r="K33" s="130">
        <v>802.97522679692963</v>
      </c>
      <c r="L33" s="161">
        <v>6509.9</v>
      </c>
      <c r="M33" s="136"/>
      <c r="N33" s="136"/>
      <c r="O33" s="136"/>
      <c r="P33" s="136"/>
      <c r="Q33" s="136"/>
      <c r="R33" s="136"/>
      <c r="S33" s="136"/>
      <c r="T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</row>
    <row r="34" spans="2:43" ht="12.75" customHeight="1" x14ac:dyDescent="0.15">
      <c r="B34" s="160"/>
      <c r="C34" s="145">
        <v>10</v>
      </c>
      <c r="D34" s="161"/>
      <c r="E34" s="162">
        <v>504</v>
      </c>
      <c r="F34" s="162">
        <v>611.1</v>
      </c>
      <c r="G34" s="162">
        <v>561.84506238587949</v>
      </c>
      <c r="H34" s="162">
        <v>222756.2</v>
      </c>
      <c r="I34" s="130">
        <v>844.2</v>
      </c>
      <c r="J34" s="130">
        <v>997.5</v>
      </c>
      <c r="K34" s="130">
        <v>949.91259198691739</v>
      </c>
      <c r="L34" s="161">
        <v>18629.099999999999</v>
      </c>
      <c r="M34" s="136"/>
      <c r="N34" s="136"/>
      <c r="O34" s="136"/>
      <c r="P34" s="136"/>
      <c r="Q34" s="136"/>
      <c r="R34" s="136"/>
      <c r="S34" s="136"/>
      <c r="T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</row>
    <row r="35" spans="2:43" ht="12.75" customHeight="1" x14ac:dyDescent="0.15">
      <c r="B35" s="160"/>
      <c r="C35" s="145">
        <v>11</v>
      </c>
      <c r="D35" s="161"/>
      <c r="E35" s="162">
        <v>591.15</v>
      </c>
      <c r="F35" s="162">
        <v>640.5</v>
      </c>
      <c r="G35" s="162">
        <v>615.67150656289948</v>
      </c>
      <c r="H35" s="162">
        <v>259801.60000000001</v>
      </c>
      <c r="I35" s="130">
        <v>861</v>
      </c>
      <c r="J35" s="295">
        <v>1008</v>
      </c>
      <c r="K35" s="130">
        <v>948.61794407042999</v>
      </c>
      <c r="L35" s="161">
        <v>3500.7</v>
      </c>
      <c r="M35" s="136"/>
      <c r="N35" s="136"/>
      <c r="O35" s="136"/>
      <c r="P35" s="136"/>
      <c r="Q35" s="136"/>
      <c r="R35" s="136"/>
      <c r="S35" s="136"/>
      <c r="T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</row>
    <row r="36" spans="2:43" ht="12.75" customHeight="1" x14ac:dyDescent="0.15">
      <c r="B36" s="160"/>
      <c r="C36" s="145">
        <v>12</v>
      </c>
      <c r="D36" s="161"/>
      <c r="E36" s="162">
        <v>504</v>
      </c>
      <c r="F36" s="162">
        <v>577.5</v>
      </c>
      <c r="G36" s="162">
        <v>545.55596465390295</v>
      </c>
      <c r="H36" s="162">
        <v>172886.3</v>
      </c>
      <c r="I36" s="130">
        <v>840</v>
      </c>
      <c r="J36" s="130">
        <v>1008</v>
      </c>
      <c r="K36" s="130">
        <v>980.00333227546821</v>
      </c>
      <c r="L36" s="161">
        <v>11157.1</v>
      </c>
      <c r="M36" s="136"/>
      <c r="N36" s="136"/>
      <c r="O36" s="136"/>
      <c r="P36" s="136"/>
      <c r="Q36" s="136"/>
      <c r="R36" s="136"/>
      <c r="S36" s="136"/>
      <c r="T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</row>
    <row r="37" spans="2:43" ht="12.75" customHeight="1" x14ac:dyDescent="0.15">
      <c r="B37" s="160" t="s">
        <v>105</v>
      </c>
      <c r="C37" s="145">
        <v>1</v>
      </c>
      <c r="D37" s="161" t="s">
        <v>106</v>
      </c>
      <c r="E37" s="162">
        <v>514.5</v>
      </c>
      <c r="F37" s="162">
        <v>567</v>
      </c>
      <c r="G37" s="162">
        <v>540.47076927593514</v>
      </c>
      <c r="H37" s="162">
        <v>211291.1</v>
      </c>
      <c r="I37" s="130">
        <v>840</v>
      </c>
      <c r="J37" s="130">
        <v>945</v>
      </c>
      <c r="K37" s="130">
        <v>897.55813953488371</v>
      </c>
      <c r="L37" s="161">
        <v>11887.4</v>
      </c>
      <c r="M37" s="136"/>
      <c r="N37" s="136"/>
      <c r="O37" s="136"/>
      <c r="P37" s="136"/>
      <c r="Q37" s="136"/>
      <c r="R37" s="136"/>
      <c r="S37" s="136"/>
      <c r="T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</row>
    <row r="38" spans="2:43" ht="12.75" customHeight="1" x14ac:dyDescent="0.15">
      <c r="B38" s="160"/>
      <c r="C38" s="145">
        <v>2</v>
      </c>
      <c r="D38" s="161"/>
      <c r="E38" s="162">
        <v>525</v>
      </c>
      <c r="F38" s="162">
        <v>609</v>
      </c>
      <c r="G38" s="162">
        <v>577.06588364837592</v>
      </c>
      <c r="H38" s="162">
        <v>157027.29999999999</v>
      </c>
      <c r="I38" s="130">
        <v>844.2</v>
      </c>
      <c r="J38" s="130">
        <v>997.5</v>
      </c>
      <c r="K38" s="130">
        <v>916.59893227305236</v>
      </c>
      <c r="L38" s="161">
        <v>8792</v>
      </c>
      <c r="M38" s="136"/>
      <c r="N38" s="136"/>
      <c r="O38" s="136"/>
      <c r="P38" s="136"/>
      <c r="Q38" s="136"/>
      <c r="R38" s="136"/>
      <c r="S38" s="136"/>
      <c r="T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</row>
    <row r="39" spans="2:43" ht="12.75" customHeight="1" x14ac:dyDescent="0.15">
      <c r="B39" s="160"/>
      <c r="C39" s="145">
        <v>3</v>
      </c>
      <c r="D39" s="161"/>
      <c r="E39" s="162">
        <v>546</v>
      </c>
      <c r="F39" s="162">
        <v>682.5</v>
      </c>
      <c r="G39" s="162">
        <v>582.54623772325465</v>
      </c>
      <c r="H39" s="162">
        <v>321609.8</v>
      </c>
      <c r="I39" s="130">
        <v>844.2</v>
      </c>
      <c r="J39" s="130">
        <v>997.5</v>
      </c>
      <c r="K39" s="130">
        <v>897.3835507014843</v>
      </c>
      <c r="L39" s="162">
        <v>15346</v>
      </c>
      <c r="M39" s="136"/>
      <c r="N39" s="136"/>
      <c r="O39" s="136"/>
      <c r="P39" s="136"/>
      <c r="Q39" s="136"/>
      <c r="R39" s="136"/>
      <c r="S39" s="136"/>
      <c r="T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</row>
    <row r="40" spans="2:43" ht="12.75" customHeight="1" x14ac:dyDescent="0.15">
      <c r="B40" s="160"/>
      <c r="C40" s="145">
        <v>4</v>
      </c>
      <c r="D40" s="161"/>
      <c r="E40" s="162">
        <v>594</v>
      </c>
      <c r="F40" s="162">
        <v>702</v>
      </c>
      <c r="G40" s="162">
        <v>648.39797756109317</v>
      </c>
      <c r="H40" s="162">
        <v>223337.9</v>
      </c>
      <c r="I40" s="130">
        <v>972</v>
      </c>
      <c r="J40" s="130">
        <v>1134</v>
      </c>
      <c r="K40" s="130">
        <v>1058.5620048072642</v>
      </c>
      <c r="L40" s="162">
        <v>12302.3</v>
      </c>
      <c r="M40" s="136"/>
      <c r="N40" s="136"/>
      <c r="O40" s="136"/>
      <c r="P40" s="136"/>
      <c r="Q40" s="136"/>
      <c r="R40" s="136"/>
      <c r="S40" s="136"/>
      <c r="T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</row>
    <row r="41" spans="2:43" ht="12.75" customHeight="1" x14ac:dyDescent="0.15">
      <c r="B41" s="160"/>
      <c r="C41" s="145">
        <v>5</v>
      </c>
      <c r="D41" s="161"/>
      <c r="E41" s="162">
        <v>702</v>
      </c>
      <c r="F41" s="162">
        <v>756</v>
      </c>
      <c r="G41" s="162">
        <v>723.1270169285873</v>
      </c>
      <c r="H41" s="162">
        <v>295561.2</v>
      </c>
      <c r="I41" s="130">
        <v>972</v>
      </c>
      <c r="J41" s="130">
        <v>1080</v>
      </c>
      <c r="K41" s="130">
        <v>1004.2545425565827</v>
      </c>
      <c r="L41" s="161">
        <v>5284.4</v>
      </c>
      <c r="M41" s="136"/>
      <c r="N41" s="136"/>
      <c r="O41" s="136"/>
      <c r="P41" s="136"/>
      <c r="Q41" s="136"/>
      <c r="R41" s="136"/>
      <c r="S41" s="136"/>
      <c r="T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</row>
    <row r="42" spans="2:43" ht="12.75" customHeight="1" x14ac:dyDescent="0.15">
      <c r="B42" s="160"/>
      <c r="C42" s="145">
        <v>6</v>
      </c>
      <c r="D42" s="161"/>
      <c r="E42" s="162">
        <v>702</v>
      </c>
      <c r="F42" s="162">
        <v>842.4</v>
      </c>
      <c r="G42" s="161">
        <v>777.6723867229025</v>
      </c>
      <c r="H42" s="162">
        <v>269565.2</v>
      </c>
      <c r="I42" s="130">
        <v>972</v>
      </c>
      <c r="J42" s="130">
        <v>1144.8</v>
      </c>
      <c r="K42" s="130">
        <v>1042.7847087864436</v>
      </c>
      <c r="L42" s="162">
        <v>15220.4</v>
      </c>
      <c r="M42" s="136"/>
      <c r="N42" s="136"/>
      <c r="O42" s="136"/>
      <c r="P42" s="136"/>
      <c r="Q42" s="136"/>
      <c r="R42" s="136"/>
      <c r="S42" s="136"/>
      <c r="T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</row>
    <row r="43" spans="2:43" ht="12.75" customHeight="1" x14ac:dyDescent="0.15">
      <c r="B43" s="151"/>
      <c r="C43" s="155">
        <v>7</v>
      </c>
      <c r="D43" s="167"/>
      <c r="E43" s="171">
        <v>734.4</v>
      </c>
      <c r="F43" s="171">
        <v>810</v>
      </c>
      <c r="G43" s="171">
        <v>777.74797882121652</v>
      </c>
      <c r="H43" s="171">
        <v>215550.3</v>
      </c>
      <c r="I43" s="128">
        <v>864</v>
      </c>
      <c r="J43" s="128">
        <v>1080</v>
      </c>
      <c r="K43" s="128">
        <v>961.25552699228774</v>
      </c>
      <c r="L43" s="167">
        <v>1054.5</v>
      </c>
      <c r="M43" s="136"/>
      <c r="N43" s="136"/>
      <c r="O43" s="136"/>
      <c r="P43" s="136"/>
      <c r="Q43" s="136"/>
      <c r="R43" s="136"/>
      <c r="S43" s="136"/>
      <c r="T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</row>
    <row r="44" spans="2:43" ht="12.75" customHeight="1" x14ac:dyDescent="0.1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</row>
    <row r="45" spans="2:43" x14ac:dyDescent="0.15">
      <c r="B45" s="187" t="s">
        <v>112</v>
      </c>
      <c r="C45" s="137" t="s">
        <v>241</v>
      </c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</row>
    <row r="46" spans="2:43" x14ac:dyDescent="0.15">
      <c r="B46" s="235" t="s">
        <v>114</v>
      </c>
      <c r="C46" s="137" t="s">
        <v>115</v>
      </c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</row>
    <row r="47" spans="2:43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</row>
    <row r="48" spans="2:43" x14ac:dyDescent="0.15"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</row>
    <row r="49" spans="22:43" x14ac:dyDescent="0.15"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</row>
    <row r="50" spans="22:43" x14ac:dyDescent="0.15"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</row>
    <row r="51" spans="22:43" x14ac:dyDescent="0.15"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</row>
    <row r="52" spans="22:43" x14ac:dyDescent="0.15"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</row>
  </sheetData>
  <mergeCells count="12">
    <mergeCell ref="E25:G25"/>
    <mergeCell ref="I25:L25"/>
    <mergeCell ref="Y25:AA25"/>
    <mergeCell ref="AC25:AF25"/>
    <mergeCell ref="E6:H6"/>
    <mergeCell ref="I6:L6"/>
    <mergeCell ref="M6:P6"/>
    <mergeCell ref="Q6:T6"/>
    <mergeCell ref="Z6:AC6"/>
    <mergeCell ref="AD6:AG6"/>
    <mergeCell ref="AH6:AK6"/>
    <mergeCell ref="AL6:AO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25" style="137" customWidth="1"/>
    <col min="3" max="3" width="2.5" style="137" customWidth="1"/>
    <col min="4" max="4" width="5.875" style="137" customWidth="1"/>
    <col min="5" max="5" width="5.375" style="137" customWidth="1"/>
    <col min="6" max="7" width="5.875" style="137" customWidth="1"/>
    <col min="8" max="8" width="8.125" style="137" customWidth="1"/>
    <col min="9" max="9" width="5.375" style="137" customWidth="1"/>
    <col min="10" max="11" width="5.875" style="137" customWidth="1"/>
    <col min="12" max="12" width="8.125" style="137" customWidth="1"/>
    <col min="13" max="13" width="5.5" style="137" customWidth="1"/>
    <col min="14" max="15" width="5.8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75" style="137" customWidth="1"/>
    <col min="22" max="23" width="5.875" style="137" customWidth="1"/>
    <col min="24" max="24" width="8.125" style="137" customWidth="1"/>
    <col min="25" max="25" width="7.5" style="137"/>
    <col min="26" max="31" width="17.875" style="137" customWidth="1"/>
    <col min="32" max="36" width="9" style="137" customWidth="1"/>
    <col min="37" max="16384" width="7.5" style="137"/>
  </cols>
  <sheetData>
    <row r="1" spans="2:56" ht="6.75" customHeight="1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</row>
    <row r="2" spans="2:56" ht="6.75" customHeight="1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</row>
    <row r="3" spans="2:56" x14ac:dyDescent="0.15">
      <c r="B3" s="137" t="s">
        <v>242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2:56" x14ac:dyDescent="0.15">
      <c r="X4" s="139" t="s">
        <v>90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40"/>
      <c r="AW4" s="136"/>
      <c r="AX4" s="136"/>
      <c r="AY4" s="136"/>
      <c r="AZ4" s="136"/>
      <c r="BA4" s="136"/>
      <c r="BB4" s="136"/>
      <c r="BC4" s="136"/>
      <c r="BD4" s="136"/>
    </row>
    <row r="5" spans="2:5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</row>
    <row r="6" spans="2:56" ht="15.75" customHeight="1" x14ac:dyDescent="0.15">
      <c r="B6" s="158"/>
      <c r="C6" s="173" t="s">
        <v>91</v>
      </c>
      <c r="D6" s="252"/>
      <c r="E6" s="160" t="s">
        <v>243</v>
      </c>
      <c r="I6" s="160" t="s">
        <v>244</v>
      </c>
      <c r="M6" s="160" t="s">
        <v>245</v>
      </c>
      <c r="N6" s="159"/>
      <c r="O6" s="159"/>
      <c r="P6" s="159"/>
      <c r="Q6" s="141" t="s">
        <v>246</v>
      </c>
      <c r="R6" s="159"/>
      <c r="S6" s="159"/>
      <c r="T6" s="159"/>
      <c r="U6" s="141" t="s">
        <v>247</v>
      </c>
      <c r="V6" s="159"/>
      <c r="W6" s="159"/>
      <c r="X6" s="157"/>
      <c r="Y6" s="136"/>
      <c r="Z6" s="136"/>
      <c r="AA6" s="145"/>
      <c r="AB6" s="145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</row>
    <row r="7" spans="2:56" ht="10.5" customHeight="1" x14ac:dyDescent="0.15">
      <c r="B7" s="160"/>
      <c r="C7" s="151"/>
      <c r="D7" s="167"/>
      <c r="E7" s="160"/>
      <c r="F7" s="136"/>
      <c r="G7" s="136"/>
      <c r="H7" s="136"/>
      <c r="I7" s="338"/>
      <c r="J7" s="339"/>
      <c r="K7" s="339"/>
      <c r="L7" s="339"/>
      <c r="M7" s="338"/>
      <c r="N7" s="339"/>
      <c r="O7" s="339"/>
      <c r="P7" s="339"/>
      <c r="Q7" s="338"/>
      <c r="R7" s="339"/>
      <c r="S7" s="339"/>
      <c r="T7" s="339"/>
      <c r="U7" s="338"/>
      <c r="V7" s="339"/>
      <c r="W7" s="339"/>
      <c r="X7" s="167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</row>
    <row r="8" spans="2:56" x14ac:dyDescent="0.15">
      <c r="B8" s="160" t="s">
        <v>97</v>
      </c>
      <c r="C8" s="136"/>
      <c r="E8" s="173" t="s">
        <v>98</v>
      </c>
      <c r="F8" s="150" t="s">
        <v>99</v>
      </c>
      <c r="G8" s="156" t="s">
        <v>100</v>
      </c>
      <c r="H8" s="150" t="s">
        <v>101</v>
      </c>
      <c r="I8" s="173" t="s">
        <v>98</v>
      </c>
      <c r="J8" s="150" t="s">
        <v>99</v>
      </c>
      <c r="K8" s="156" t="s">
        <v>100</v>
      </c>
      <c r="L8" s="150" t="s">
        <v>101</v>
      </c>
      <c r="M8" s="173" t="s">
        <v>98</v>
      </c>
      <c r="N8" s="150" t="s">
        <v>99</v>
      </c>
      <c r="O8" s="156" t="s">
        <v>100</v>
      </c>
      <c r="P8" s="150" t="s">
        <v>101</v>
      </c>
      <c r="Q8" s="173" t="s">
        <v>98</v>
      </c>
      <c r="R8" s="150" t="s">
        <v>99</v>
      </c>
      <c r="S8" s="156" t="s">
        <v>100</v>
      </c>
      <c r="T8" s="150" t="s">
        <v>101</v>
      </c>
      <c r="U8" s="173" t="s">
        <v>98</v>
      </c>
      <c r="V8" s="150" t="s">
        <v>99</v>
      </c>
      <c r="W8" s="156" t="s">
        <v>100</v>
      </c>
      <c r="X8" s="150" t="s">
        <v>101</v>
      </c>
      <c r="Y8" s="136"/>
      <c r="Z8" s="136"/>
      <c r="AA8" s="136"/>
      <c r="AB8" s="136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36"/>
      <c r="AX8" s="136"/>
      <c r="AY8" s="136"/>
      <c r="AZ8" s="136"/>
      <c r="BA8" s="136"/>
      <c r="BB8" s="136"/>
      <c r="BC8" s="136"/>
      <c r="BD8" s="136"/>
    </row>
    <row r="9" spans="2:56" x14ac:dyDescent="0.15">
      <c r="B9" s="151"/>
      <c r="C9" s="152"/>
      <c r="D9" s="152"/>
      <c r="E9" s="153"/>
      <c r="F9" s="154"/>
      <c r="G9" s="155" t="s">
        <v>102</v>
      </c>
      <c r="H9" s="154"/>
      <c r="I9" s="153"/>
      <c r="J9" s="154"/>
      <c r="K9" s="155" t="s">
        <v>102</v>
      </c>
      <c r="L9" s="154"/>
      <c r="M9" s="153"/>
      <c r="N9" s="154"/>
      <c r="O9" s="155" t="s">
        <v>102</v>
      </c>
      <c r="P9" s="154"/>
      <c r="Q9" s="153"/>
      <c r="R9" s="154"/>
      <c r="S9" s="155" t="s">
        <v>102</v>
      </c>
      <c r="T9" s="154"/>
      <c r="U9" s="153"/>
      <c r="V9" s="154"/>
      <c r="W9" s="155" t="s">
        <v>102</v>
      </c>
      <c r="X9" s="154"/>
      <c r="Y9" s="136"/>
      <c r="Z9" s="136"/>
      <c r="AA9" s="136"/>
      <c r="AB9" s="136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36"/>
      <c r="AX9" s="136"/>
      <c r="AY9" s="136"/>
      <c r="AZ9" s="136"/>
      <c r="BA9" s="136"/>
      <c r="BB9" s="136"/>
      <c r="BC9" s="136"/>
      <c r="BD9" s="136"/>
    </row>
    <row r="10" spans="2:56" x14ac:dyDescent="0.15">
      <c r="B10" s="141"/>
      <c r="C10" s="159">
        <v>23</v>
      </c>
      <c r="D10" s="157"/>
      <c r="E10" s="319">
        <v>561.12</v>
      </c>
      <c r="F10" s="319">
        <v>759.99</v>
      </c>
      <c r="G10" s="319">
        <v>650.56521638387437</v>
      </c>
      <c r="H10" s="329">
        <v>1285312.0000000002</v>
      </c>
      <c r="I10" s="319">
        <v>581.70000000000005</v>
      </c>
      <c r="J10" s="319">
        <v>735</v>
      </c>
      <c r="K10" s="319">
        <v>646.42235213722984</v>
      </c>
      <c r="L10" s="319">
        <v>5381933.3999999994</v>
      </c>
      <c r="M10" s="319">
        <v>677.25</v>
      </c>
      <c r="N10" s="319">
        <v>945</v>
      </c>
      <c r="O10" s="319">
        <v>754.14150251005503</v>
      </c>
      <c r="P10" s="319">
        <v>346657.10000000003</v>
      </c>
      <c r="Q10" s="319">
        <v>504</v>
      </c>
      <c r="R10" s="319">
        <v>710.0100000000001</v>
      </c>
      <c r="S10" s="319">
        <v>636.44036908447231</v>
      </c>
      <c r="T10" s="319">
        <v>3462691.4</v>
      </c>
      <c r="U10" s="319">
        <v>630</v>
      </c>
      <c r="V10" s="319">
        <v>735</v>
      </c>
      <c r="W10" s="319">
        <v>678.8052527480022</v>
      </c>
      <c r="X10" s="319">
        <v>224538.50000000003</v>
      </c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</row>
    <row r="11" spans="2:56" x14ac:dyDescent="0.15">
      <c r="B11" s="160"/>
      <c r="C11" s="136">
        <v>24</v>
      </c>
      <c r="D11" s="161"/>
      <c r="E11" s="165">
        <v>598.5</v>
      </c>
      <c r="F11" s="165">
        <v>708.75</v>
      </c>
      <c r="G11" s="165">
        <v>621.8197760775538</v>
      </c>
      <c r="H11" s="165">
        <v>1328297.7</v>
      </c>
      <c r="I11" s="165">
        <v>593.25</v>
      </c>
      <c r="J11" s="165">
        <v>714</v>
      </c>
      <c r="K11" s="165">
        <v>617.18209388365244</v>
      </c>
      <c r="L11" s="165">
        <v>7470164.7000000011</v>
      </c>
      <c r="M11" s="165">
        <v>630</v>
      </c>
      <c r="N11" s="165">
        <v>926.93999999999994</v>
      </c>
      <c r="O11" s="165">
        <v>718.66949681502615</v>
      </c>
      <c r="P11" s="165">
        <v>318574.2</v>
      </c>
      <c r="Q11" s="165">
        <v>525</v>
      </c>
      <c r="R11" s="165">
        <v>630</v>
      </c>
      <c r="S11" s="165">
        <v>562.11897191413891</v>
      </c>
      <c r="T11" s="165">
        <v>3519941.7</v>
      </c>
      <c r="U11" s="165">
        <v>630</v>
      </c>
      <c r="V11" s="165">
        <v>787.5</v>
      </c>
      <c r="W11" s="165">
        <v>639.92698270153164</v>
      </c>
      <c r="X11" s="166">
        <v>310208.59999999998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</row>
    <row r="12" spans="2:56" x14ac:dyDescent="0.15">
      <c r="B12" s="151"/>
      <c r="C12" s="152">
        <v>25</v>
      </c>
      <c r="D12" s="167"/>
      <c r="E12" s="168">
        <v>604</v>
      </c>
      <c r="F12" s="168">
        <v>770</v>
      </c>
      <c r="G12" s="169">
        <v>680</v>
      </c>
      <c r="H12" s="168">
        <v>1290424.8000000003</v>
      </c>
      <c r="I12" s="168">
        <v>567</v>
      </c>
      <c r="J12" s="168">
        <v>735</v>
      </c>
      <c r="K12" s="168">
        <v>649</v>
      </c>
      <c r="L12" s="168">
        <v>6626331.5</v>
      </c>
      <c r="M12" s="168">
        <v>656</v>
      </c>
      <c r="N12" s="168">
        <v>987</v>
      </c>
      <c r="O12" s="168">
        <v>818</v>
      </c>
      <c r="P12" s="168">
        <v>218975.5</v>
      </c>
      <c r="Q12" s="168">
        <v>525</v>
      </c>
      <c r="R12" s="168">
        <v>641</v>
      </c>
      <c r="S12" s="168">
        <v>621</v>
      </c>
      <c r="T12" s="168">
        <v>3153685.4000000004</v>
      </c>
      <c r="U12" s="168">
        <v>620</v>
      </c>
      <c r="V12" s="168">
        <v>819</v>
      </c>
      <c r="W12" s="168">
        <v>708</v>
      </c>
      <c r="X12" s="168">
        <v>158836.50000000003</v>
      </c>
      <c r="Y12" s="136"/>
      <c r="Z12" s="136"/>
      <c r="AA12" s="136"/>
      <c r="AB12" s="136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36"/>
      <c r="AX12" s="136"/>
      <c r="AY12" s="136"/>
      <c r="AZ12" s="136"/>
      <c r="BA12" s="136"/>
      <c r="BB12" s="136"/>
      <c r="BC12" s="136"/>
      <c r="BD12" s="136"/>
    </row>
    <row r="13" spans="2:56" x14ac:dyDescent="0.15">
      <c r="B13" s="160"/>
      <c r="C13" s="136">
        <v>11</v>
      </c>
      <c r="D13" s="161"/>
      <c r="E13" s="162">
        <v>651</v>
      </c>
      <c r="F13" s="162">
        <v>766.5</v>
      </c>
      <c r="G13" s="162">
        <v>720.42677160193307</v>
      </c>
      <c r="H13" s="162">
        <v>150161.29999999999</v>
      </c>
      <c r="I13" s="162">
        <v>598.5</v>
      </c>
      <c r="J13" s="162">
        <v>735</v>
      </c>
      <c r="K13" s="162">
        <v>646.44271946892775</v>
      </c>
      <c r="L13" s="162">
        <v>529991.1</v>
      </c>
      <c r="M13" s="162">
        <v>735</v>
      </c>
      <c r="N13" s="162">
        <v>987</v>
      </c>
      <c r="O13" s="162">
        <v>873.18023566504507</v>
      </c>
      <c r="P13" s="162">
        <v>6521.5</v>
      </c>
      <c r="Q13" s="162">
        <v>598.5</v>
      </c>
      <c r="R13" s="162">
        <v>640.5</v>
      </c>
      <c r="S13" s="162">
        <v>614.52689500280735</v>
      </c>
      <c r="T13" s="162">
        <v>235852.4</v>
      </c>
      <c r="U13" s="162">
        <v>661.5</v>
      </c>
      <c r="V13" s="161">
        <v>819</v>
      </c>
      <c r="W13" s="162">
        <v>720.15565102445487</v>
      </c>
      <c r="X13" s="161">
        <v>4547.3999999999996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</row>
    <row r="14" spans="2:56" x14ac:dyDescent="0.15">
      <c r="B14" s="160"/>
      <c r="C14" s="136">
        <v>12</v>
      </c>
      <c r="D14" s="161"/>
      <c r="E14" s="162">
        <v>651</v>
      </c>
      <c r="F14" s="162">
        <v>769.65</v>
      </c>
      <c r="G14" s="162">
        <v>693.54974061420205</v>
      </c>
      <c r="H14" s="162">
        <v>144491.09999999998</v>
      </c>
      <c r="I14" s="162">
        <v>577.5</v>
      </c>
      <c r="J14" s="162">
        <v>735</v>
      </c>
      <c r="K14" s="162">
        <v>643.3246292289333</v>
      </c>
      <c r="L14" s="162">
        <v>575607.30000000005</v>
      </c>
      <c r="M14" s="162">
        <v>808.5</v>
      </c>
      <c r="N14" s="162">
        <v>975.66000000000008</v>
      </c>
      <c r="O14" s="162">
        <v>882.06629469201971</v>
      </c>
      <c r="P14" s="162">
        <v>18433.8</v>
      </c>
      <c r="Q14" s="162">
        <v>598.5</v>
      </c>
      <c r="R14" s="162">
        <v>640.5</v>
      </c>
      <c r="S14" s="162">
        <v>614.88981306360427</v>
      </c>
      <c r="T14" s="162">
        <v>236664.5</v>
      </c>
      <c r="U14" s="162">
        <v>645.75</v>
      </c>
      <c r="V14" s="162">
        <v>787.5</v>
      </c>
      <c r="W14" s="162">
        <v>714.53050314465418</v>
      </c>
      <c r="X14" s="161">
        <v>3213.9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</row>
    <row r="15" spans="2:56" x14ac:dyDescent="0.15">
      <c r="B15" s="160" t="s">
        <v>105</v>
      </c>
      <c r="C15" s="136">
        <v>1</v>
      </c>
      <c r="D15" s="161" t="s">
        <v>106</v>
      </c>
      <c r="E15" s="162">
        <v>640.5</v>
      </c>
      <c r="F15" s="162">
        <v>735</v>
      </c>
      <c r="G15" s="162">
        <v>688.37417316056531</v>
      </c>
      <c r="H15" s="162">
        <v>204028.40000000002</v>
      </c>
      <c r="I15" s="162">
        <v>577.5</v>
      </c>
      <c r="J15" s="162">
        <v>735</v>
      </c>
      <c r="K15" s="162">
        <v>644.3679048691364</v>
      </c>
      <c r="L15" s="162">
        <v>674500</v>
      </c>
      <c r="M15" s="162">
        <v>819</v>
      </c>
      <c r="N15" s="162">
        <v>987</v>
      </c>
      <c r="O15" s="162">
        <v>890.22516214427537</v>
      </c>
      <c r="P15" s="162">
        <v>10871.599999999999</v>
      </c>
      <c r="Q15" s="162">
        <v>603.75</v>
      </c>
      <c r="R15" s="162">
        <v>640.5</v>
      </c>
      <c r="S15" s="162">
        <v>620.79751403368095</v>
      </c>
      <c r="T15" s="161">
        <v>230232.59999999998</v>
      </c>
      <c r="U15" s="162">
        <v>645.75</v>
      </c>
      <c r="V15" s="162">
        <v>787.5</v>
      </c>
      <c r="W15" s="162">
        <v>721.86245733788394</v>
      </c>
      <c r="X15" s="162">
        <v>1605.2</v>
      </c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</row>
    <row r="16" spans="2:56" x14ac:dyDescent="0.15">
      <c r="B16" s="160"/>
      <c r="C16" s="136">
        <v>2</v>
      </c>
      <c r="D16" s="161"/>
      <c r="E16" s="162">
        <v>640.5</v>
      </c>
      <c r="F16" s="162">
        <v>766.5</v>
      </c>
      <c r="G16" s="162">
        <v>693.88798737261868</v>
      </c>
      <c r="H16" s="162">
        <v>172893.7</v>
      </c>
      <c r="I16" s="162">
        <v>588</v>
      </c>
      <c r="J16" s="162">
        <v>735</v>
      </c>
      <c r="K16" s="162">
        <v>649.15897833285305</v>
      </c>
      <c r="L16" s="162">
        <v>589949.60000000009</v>
      </c>
      <c r="M16" s="162">
        <v>819</v>
      </c>
      <c r="N16" s="162">
        <v>996.66000000000008</v>
      </c>
      <c r="O16" s="162">
        <v>886.76959951456308</v>
      </c>
      <c r="P16" s="162">
        <v>7530.4</v>
      </c>
      <c r="Q16" s="162">
        <v>609</v>
      </c>
      <c r="R16" s="162">
        <v>640.5</v>
      </c>
      <c r="S16" s="162">
        <v>625.13785224676315</v>
      </c>
      <c r="T16" s="162">
        <v>166834.59999999998</v>
      </c>
      <c r="U16" s="162">
        <v>672</v>
      </c>
      <c r="V16" s="162">
        <v>850.5</v>
      </c>
      <c r="W16" s="162">
        <v>753.03162306324612</v>
      </c>
      <c r="X16" s="161">
        <v>1006.7</v>
      </c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</row>
    <row r="17" spans="2:56" x14ac:dyDescent="0.15">
      <c r="B17" s="160"/>
      <c r="C17" s="136">
        <v>3</v>
      </c>
      <c r="D17" s="161"/>
      <c r="E17" s="162">
        <v>634.72500000000002</v>
      </c>
      <c r="F17" s="162">
        <v>766.5</v>
      </c>
      <c r="G17" s="162">
        <v>692.91801733170769</v>
      </c>
      <c r="H17" s="162">
        <v>153449.1</v>
      </c>
      <c r="I17" s="162">
        <v>603.33000000000004</v>
      </c>
      <c r="J17" s="162">
        <v>745.5</v>
      </c>
      <c r="K17" s="162">
        <v>654.99263187351733</v>
      </c>
      <c r="L17" s="162">
        <v>688133.1</v>
      </c>
      <c r="M17" s="162">
        <v>840</v>
      </c>
      <c r="N17" s="162">
        <v>976.08</v>
      </c>
      <c r="O17" s="161">
        <v>892.37723344567257</v>
      </c>
      <c r="P17" s="162">
        <v>9911.0999999999985</v>
      </c>
      <c r="Q17" s="162">
        <v>614.25</v>
      </c>
      <c r="R17" s="162">
        <v>693</v>
      </c>
      <c r="S17" s="162">
        <v>638.84078447912282</v>
      </c>
      <c r="T17" s="162">
        <v>190778.8</v>
      </c>
      <c r="U17" s="162">
        <v>672</v>
      </c>
      <c r="V17" s="162">
        <v>840</v>
      </c>
      <c r="W17" s="162">
        <v>765.53716216216219</v>
      </c>
      <c r="X17" s="161">
        <v>13237.5</v>
      </c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</row>
    <row r="18" spans="2:56" x14ac:dyDescent="0.15">
      <c r="B18" s="160"/>
      <c r="C18" s="136">
        <v>4</v>
      </c>
      <c r="D18" s="161"/>
      <c r="E18" s="162">
        <v>680.4</v>
      </c>
      <c r="F18" s="162">
        <v>810</v>
      </c>
      <c r="G18" s="162">
        <v>733.61367042645202</v>
      </c>
      <c r="H18" s="162">
        <v>153043.20000000001</v>
      </c>
      <c r="I18" s="162">
        <v>626.4</v>
      </c>
      <c r="J18" s="162">
        <v>766.8</v>
      </c>
      <c r="K18" s="162">
        <v>693.14752748147077</v>
      </c>
      <c r="L18" s="162">
        <v>746558.60000000009</v>
      </c>
      <c r="M18" s="162">
        <v>864</v>
      </c>
      <c r="N18" s="162">
        <v>1036.8</v>
      </c>
      <c r="O18" s="162">
        <v>947.39602649006599</v>
      </c>
      <c r="P18" s="162">
        <v>17499.2</v>
      </c>
      <c r="Q18" s="162">
        <v>658.8</v>
      </c>
      <c r="R18" s="162">
        <v>756</v>
      </c>
      <c r="S18" s="162">
        <v>693.04907738914903</v>
      </c>
      <c r="T18" s="162">
        <v>164615.59999999998</v>
      </c>
      <c r="U18" s="162">
        <v>712.8</v>
      </c>
      <c r="V18" s="162">
        <v>950.4</v>
      </c>
      <c r="W18" s="162">
        <v>887.10635488308117</v>
      </c>
      <c r="X18" s="161">
        <v>9137</v>
      </c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</row>
    <row r="19" spans="2:56" x14ac:dyDescent="0.15">
      <c r="B19" s="160"/>
      <c r="C19" s="136">
        <v>5</v>
      </c>
      <c r="D19" s="161"/>
      <c r="E19" s="162">
        <v>810</v>
      </c>
      <c r="F19" s="162">
        <v>1026</v>
      </c>
      <c r="G19" s="162">
        <v>918.0897474165763</v>
      </c>
      <c r="H19" s="162">
        <v>100064</v>
      </c>
      <c r="I19" s="162">
        <v>702</v>
      </c>
      <c r="J19" s="162">
        <v>918</v>
      </c>
      <c r="K19" s="162">
        <v>812.00773662492236</v>
      </c>
      <c r="L19" s="162">
        <v>551556.39999999991</v>
      </c>
      <c r="M19" s="162">
        <v>1026</v>
      </c>
      <c r="N19" s="162">
        <v>1188</v>
      </c>
      <c r="O19" s="162">
        <v>1083.5067083156421</v>
      </c>
      <c r="P19" s="162">
        <v>9170.7000000000007</v>
      </c>
      <c r="Q19" s="162">
        <v>734.4</v>
      </c>
      <c r="R19" s="162">
        <v>799.2</v>
      </c>
      <c r="S19" s="162">
        <v>747.15750865051916</v>
      </c>
      <c r="T19" s="162">
        <v>145131.70000000001</v>
      </c>
      <c r="U19" s="162">
        <v>788.4</v>
      </c>
      <c r="V19" s="162">
        <v>929.88</v>
      </c>
      <c r="W19" s="162">
        <v>890.19586956521744</v>
      </c>
      <c r="X19" s="161">
        <v>3120.8999999999996</v>
      </c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</row>
    <row r="20" spans="2:56" x14ac:dyDescent="0.15">
      <c r="B20" s="160"/>
      <c r="C20" s="136">
        <v>6</v>
      </c>
      <c r="D20" s="161"/>
      <c r="E20" s="162">
        <v>864</v>
      </c>
      <c r="F20" s="162">
        <v>972</v>
      </c>
      <c r="G20" s="162">
        <v>902.09683791582358</v>
      </c>
      <c r="H20" s="162">
        <v>103704.4</v>
      </c>
      <c r="I20" s="162">
        <v>739.8</v>
      </c>
      <c r="J20" s="162">
        <v>896.4</v>
      </c>
      <c r="K20" s="162">
        <v>823.51782497450449</v>
      </c>
      <c r="L20" s="162">
        <v>592401.69999999995</v>
      </c>
      <c r="M20" s="162">
        <v>993.6</v>
      </c>
      <c r="N20" s="162">
        <v>1188</v>
      </c>
      <c r="O20" s="162">
        <v>1087.9784220654258</v>
      </c>
      <c r="P20" s="162">
        <v>11993.5</v>
      </c>
      <c r="Q20" s="162">
        <v>734.4</v>
      </c>
      <c r="R20" s="162">
        <v>734.4</v>
      </c>
      <c r="S20" s="162">
        <v>734.4</v>
      </c>
      <c r="T20" s="162">
        <v>63860.5</v>
      </c>
      <c r="U20" s="162">
        <v>799.2</v>
      </c>
      <c r="V20" s="162">
        <v>923.4</v>
      </c>
      <c r="W20" s="162">
        <v>878.71823999999992</v>
      </c>
      <c r="X20" s="161">
        <v>3205.4</v>
      </c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</row>
    <row r="21" spans="2:56" x14ac:dyDescent="0.15">
      <c r="B21" s="151"/>
      <c r="C21" s="152">
        <v>7</v>
      </c>
      <c r="D21" s="167"/>
      <c r="E21" s="171">
        <v>864</v>
      </c>
      <c r="F21" s="171">
        <v>972</v>
      </c>
      <c r="G21" s="171">
        <v>903.22202386213019</v>
      </c>
      <c r="H21" s="171">
        <v>124315.59999999999</v>
      </c>
      <c r="I21" s="171">
        <v>739.8</v>
      </c>
      <c r="J21" s="171">
        <v>842.4</v>
      </c>
      <c r="K21" s="171">
        <v>808.47153677862093</v>
      </c>
      <c r="L21" s="171">
        <v>603534.80000000005</v>
      </c>
      <c r="M21" s="171">
        <v>918</v>
      </c>
      <c r="N21" s="171">
        <v>1188</v>
      </c>
      <c r="O21" s="171">
        <v>1031.2185844318446</v>
      </c>
      <c r="P21" s="171">
        <v>15529.5</v>
      </c>
      <c r="Q21" s="171">
        <v>675</v>
      </c>
      <c r="R21" s="171">
        <v>734.4</v>
      </c>
      <c r="S21" s="167">
        <v>711.32889417360275</v>
      </c>
      <c r="T21" s="171">
        <v>53452.899999999994</v>
      </c>
      <c r="U21" s="171">
        <v>761.4</v>
      </c>
      <c r="V21" s="171">
        <v>972</v>
      </c>
      <c r="W21" s="171">
        <v>839.47003154574134</v>
      </c>
      <c r="X21" s="167">
        <v>2110.8000000000002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</row>
    <row r="22" spans="2:56" x14ac:dyDescent="0.15">
      <c r="B22" s="160" t="s">
        <v>248</v>
      </c>
      <c r="C22" s="136"/>
      <c r="E22" s="160"/>
      <c r="F22" s="162"/>
      <c r="G22" s="136"/>
      <c r="H22" s="162"/>
      <c r="I22" s="160"/>
      <c r="J22" s="162"/>
      <c r="K22" s="136"/>
      <c r="L22" s="162"/>
      <c r="M22" s="160"/>
      <c r="N22" s="162"/>
      <c r="O22" s="136"/>
      <c r="P22" s="162"/>
      <c r="Q22" s="160"/>
      <c r="R22" s="162"/>
      <c r="S22" s="136"/>
      <c r="T22" s="162"/>
      <c r="U22" s="160"/>
      <c r="V22" s="162"/>
      <c r="W22" s="136"/>
      <c r="X22" s="162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</row>
    <row r="23" spans="2:56" x14ac:dyDescent="0.15">
      <c r="B23" s="322">
        <v>41821</v>
      </c>
      <c r="C23" s="300"/>
      <c r="D23" s="323">
        <v>41835</v>
      </c>
      <c r="E23" s="130">
        <v>864</v>
      </c>
      <c r="F23" s="130">
        <v>972</v>
      </c>
      <c r="G23" s="130">
        <v>896.98102376809402</v>
      </c>
      <c r="H23" s="162">
        <v>58639.7</v>
      </c>
      <c r="I23" s="130">
        <v>739.8</v>
      </c>
      <c r="J23" s="130">
        <v>842.4</v>
      </c>
      <c r="K23" s="130">
        <v>809.70758159734169</v>
      </c>
      <c r="L23" s="162">
        <v>283555.3</v>
      </c>
      <c r="M23" s="130">
        <v>918</v>
      </c>
      <c r="N23" s="130">
        <v>1188</v>
      </c>
      <c r="O23" s="130">
        <v>1035.6840733926706</v>
      </c>
      <c r="P23" s="162">
        <v>7003.9</v>
      </c>
      <c r="Q23" s="130">
        <v>712.8</v>
      </c>
      <c r="R23" s="130">
        <v>734.4</v>
      </c>
      <c r="S23" s="130">
        <v>723.2412770074169</v>
      </c>
      <c r="T23" s="162">
        <v>22330.1</v>
      </c>
      <c r="U23" s="130">
        <v>799.2</v>
      </c>
      <c r="V23" s="130">
        <v>923.4</v>
      </c>
      <c r="W23" s="130">
        <v>874.00821114369489</v>
      </c>
      <c r="X23" s="162">
        <v>1028.4000000000001</v>
      </c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</row>
    <row r="24" spans="2:56" x14ac:dyDescent="0.15">
      <c r="B24" s="322">
        <v>41836</v>
      </c>
      <c r="C24" s="300"/>
      <c r="D24" s="323">
        <v>41851</v>
      </c>
      <c r="E24" s="160">
        <v>864</v>
      </c>
      <c r="F24" s="162">
        <v>950.4</v>
      </c>
      <c r="G24" s="136">
        <v>904.83547373702686</v>
      </c>
      <c r="H24" s="162">
        <v>65675.899999999994</v>
      </c>
      <c r="I24" s="160">
        <v>756</v>
      </c>
      <c r="J24" s="162">
        <v>831.6</v>
      </c>
      <c r="K24" s="136">
        <v>807.65924583709375</v>
      </c>
      <c r="L24" s="162">
        <v>319979.5</v>
      </c>
      <c r="M24" s="160">
        <v>928.8</v>
      </c>
      <c r="N24" s="162">
        <v>1188</v>
      </c>
      <c r="O24" s="136">
        <v>1027.9261533197268</v>
      </c>
      <c r="P24" s="162">
        <v>8525.6</v>
      </c>
      <c r="Q24" s="160">
        <v>675</v>
      </c>
      <c r="R24" s="162">
        <v>734.4</v>
      </c>
      <c r="S24" s="136">
        <v>703.06114592658912</v>
      </c>
      <c r="T24" s="162">
        <v>31122.799999999999</v>
      </c>
      <c r="U24" s="292">
        <v>761.4</v>
      </c>
      <c r="V24" s="180">
        <v>972</v>
      </c>
      <c r="W24" s="140">
        <v>821.98039798039792</v>
      </c>
      <c r="X24" s="162">
        <v>1082.4000000000001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</row>
    <row r="25" spans="2:56" x14ac:dyDescent="0.15">
      <c r="B25" s="324"/>
      <c r="C25" s="305"/>
      <c r="D25" s="305"/>
      <c r="E25" s="128"/>
      <c r="F25" s="128"/>
      <c r="G25" s="128"/>
      <c r="H25" s="181"/>
      <c r="I25" s="128"/>
      <c r="J25" s="128"/>
      <c r="K25" s="128"/>
      <c r="L25" s="181"/>
      <c r="M25" s="128"/>
      <c r="N25" s="128"/>
      <c r="O25" s="128"/>
      <c r="P25" s="181"/>
      <c r="Q25" s="128"/>
      <c r="R25" s="128"/>
      <c r="S25" s="128"/>
      <c r="T25" s="181"/>
      <c r="U25" s="128"/>
      <c r="V25" s="128"/>
      <c r="W25" s="128"/>
      <c r="X25" s="181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</row>
    <row r="26" spans="2:56" ht="16.5" customHeight="1" x14ac:dyDescent="0.15">
      <c r="B26" s="160"/>
      <c r="C26" s="173" t="s">
        <v>91</v>
      </c>
      <c r="D26" s="252"/>
      <c r="E26" s="160" t="s">
        <v>249</v>
      </c>
      <c r="I26" s="160" t="s">
        <v>250</v>
      </c>
      <c r="M26" s="160" t="s">
        <v>251</v>
      </c>
      <c r="N26" s="136"/>
      <c r="O26" s="136"/>
      <c r="P26" s="136"/>
      <c r="Q26" s="160" t="s">
        <v>252</v>
      </c>
      <c r="R26" s="136"/>
      <c r="S26" s="136"/>
      <c r="T26" s="136"/>
      <c r="U26" s="160" t="s">
        <v>253</v>
      </c>
      <c r="V26" s="136"/>
      <c r="W26" s="136"/>
      <c r="X26" s="157"/>
      <c r="Y26" s="136"/>
      <c r="Z26" s="136"/>
      <c r="AA26" s="145"/>
      <c r="AB26" s="145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</row>
    <row r="27" spans="2:56" ht="5.25" customHeight="1" x14ac:dyDescent="0.15">
      <c r="B27" s="160"/>
      <c r="C27" s="151"/>
      <c r="D27" s="167"/>
      <c r="E27" s="338"/>
      <c r="F27" s="339"/>
      <c r="G27" s="339"/>
      <c r="H27" s="339"/>
      <c r="I27" s="338"/>
      <c r="J27" s="339"/>
      <c r="K27" s="339"/>
      <c r="L27" s="339"/>
      <c r="M27" s="338"/>
      <c r="N27" s="339"/>
      <c r="O27" s="339"/>
      <c r="P27" s="339"/>
      <c r="Q27" s="338"/>
      <c r="R27" s="339"/>
      <c r="S27" s="339"/>
      <c r="T27" s="339"/>
      <c r="U27" s="338"/>
      <c r="V27" s="339"/>
      <c r="W27" s="339"/>
      <c r="X27" s="167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</row>
    <row r="28" spans="2:56" x14ac:dyDescent="0.15">
      <c r="B28" s="160" t="s">
        <v>97</v>
      </c>
      <c r="C28" s="136"/>
      <c r="E28" s="173" t="s">
        <v>98</v>
      </c>
      <c r="F28" s="150" t="s">
        <v>99</v>
      </c>
      <c r="G28" s="156" t="s">
        <v>100</v>
      </c>
      <c r="H28" s="150" t="s">
        <v>177</v>
      </c>
      <c r="I28" s="173" t="s">
        <v>98</v>
      </c>
      <c r="J28" s="150" t="s">
        <v>99</v>
      </c>
      <c r="K28" s="156" t="s">
        <v>100</v>
      </c>
      <c r="L28" s="150" t="s">
        <v>177</v>
      </c>
      <c r="M28" s="173" t="s">
        <v>98</v>
      </c>
      <c r="N28" s="150" t="s">
        <v>99</v>
      </c>
      <c r="O28" s="156" t="s">
        <v>100</v>
      </c>
      <c r="P28" s="150" t="s">
        <v>101</v>
      </c>
      <c r="Q28" s="173" t="s">
        <v>98</v>
      </c>
      <c r="R28" s="150" t="s">
        <v>99</v>
      </c>
      <c r="S28" s="156" t="s">
        <v>100</v>
      </c>
      <c r="T28" s="150" t="s">
        <v>101</v>
      </c>
      <c r="U28" s="173" t="s">
        <v>98</v>
      </c>
      <c r="V28" s="150" t="s">
        <v>99</v>
      </c>
      <c r="W28" s="156" t="s">
        <v>100</v>
      </c>
      <c r="X28" s="150" t="s">
        <v>101</v>
      </c>
      <c r="Y28" s="136"/>
      <c r="Z28" s="136"/>
      <c r="AA28" s="136"/>
      <c r="AB28" s="136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36"/>
      <c r="AX28" s="136"/>
      <c r="AY28" s="136"/>
      <c r="AZ28" s="136"/>
      <c r="BA28" s="136"/>
      <c r="BB28" s="136"/>
      <c r="BC28" s="136"/>
      <c r="BD28" s="136"/>
    </row>
    <row r="29" spans="2:56" x14ac:dyDescent="0.15">
      <c r="B29" s="151"/>
      <c r="C29" s="152"/>
      <c r="D29" s="152"/>
      <c r="E29" s="153"/>
      <c r="F29" s="154"/>
      <c r="G29" s="155" t="s">
        <v>102</v>
      </c>
      <c r="H29" s="154"/>
      <c r="I29" s="153"/>
      <c r="J29" s="154"/>
      <c r="K29" s="155" t="s">
        <v>102</v>
      </c>
      <c r="L29" s="154"/>
      <c r="M29" s="153"/>
      <c r="N29" s="154"/>
      <c r="O29" s="155" t="s">
        <v>102</v>
      </c>
      <c r="P29" s="154"/>
      <c r="Q29" s="153"/>
      <c r="R29" s="154"/>
      <c r="S29" s="155" t="s">
        <v>102</v>
      </c>
      <c r="T29" s="154"/>
      <c r="U29" s="153"/>
      <c r="V29" s="154"/>
      <c r="W29" s="155" t="s">
        <v>102</v>
      </c>
      <c r="X29" s="154"/>
      <c r="Y29" s="136"/>
      <c r="Z29" s="136"/>
      <c r="AA29" s="136"/>
      <c r="AB29" s="136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36"/>
      <c r="AX29" s="136"/>
      <c r="AY29" s="136"/>
      <c r="AZ29" s="136"/>
      <c r="BA29" s="136"/>
      <c r="BB29" s="136"/>
      <c r="BC29" s="136"/>
      <c r="BD29" s="136"/>
    </row>
    <row r="30" spans="2:56" x14ac:dyDescent="0.15">
      <c r="B30" s="141"/>
      <c r="C30" s="159">
        <v>23</v>
      </c>
      <c r="D30" s="157"/>
      <c r="E30" s="318">
        <v>609</v>
      </c>
      <c r="F30" s="318">
        <v>735</v>
      </c>
      <c r="G30" s="318">
        <v>651.74428918087494</v>
      </c>
      <c r="H30" s="318">
        <v>532423.6</v>
      </c>
      <c r="I30" s="318">
        <v>609</v>
      </c>
      <c r="J30" s="318">
        <v>766.5</v>
      </c>
      <c r="K30" s="318">
        <v>676.33111220988087</v>
      </c>
      <c r="L30" s="318">
        <v>918756.99999999977</v>
      </c>
      <c r="M30" s="318">
        <v>682.5</v>
      </c>
      <c r="N30" s="318">
        <v>945</v>
      </c>
      <c r="O30" s="318">
        <v>774.69397717915558</v>
      </c>
      <c r="P30" s="318">
        <v>48230.299999999996</v>
      </c>
      <c r="Q30" s="318">
        <v>472.5</v>
      </c>
      <c r="R30" s="318">
        <v>640.5</v>
      </c>
      <c r="S30" s="318">
        <v>534.4549209917983</v>
      </c>
      <c r="T30" s="318">
        <v>154316.1</v>
      </c>
      <c r="U30" s="318">
        <v>483</v>
      </c>
      <c r="V30" s="318">
        <v>640.5</v>
      </c>
      <c r="W30" s="318">
        <v>532.17870103340533</v>
      </c>
      <c r="X30" s="340">
        <v>940352.40000000026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</row>
    <row r="31" spans="2:56" x14ac:dyDescent="0.15">
      <c r="B31" s="160"/>
      <c r="C31" s="136">
        <v>24</v>
      </c>
      <c r="D31" s="161"/>
      <c r="E31" s="165">
        <v>598.5</v>
      </c>
      <c r="F31" s="165">
        <v>724.5</v>
      </c>
      <c r="G31" s="165">
        <v>622.62768330974302</v>
      </c>
      <c r="H31" s="165">
        <v>907852</v>
      </c>
      <c r="I31" s="165">
        <v>609</v>
      </c>
      <c r="J31" s="165">
        <v>771.75</v>
      </c>
      <c r="K31" s="165">
        <v>642.87534973103266</v>
      </c>
      <c r="L31" s="165">
        <v>1784953.0000000002</v>
      </c>
      <c r="M31" s="165">
        <v>724.39499999999998</v>
      </c>
      <c r="N31" s="165">
        <v>960.01499999999999</v>
      </c>
      <c r="O31" s="165">
        <v>765.6604801840806</v>
      </c>
      <c r="P31" s="165">
        <v>45845.599999999991</v>
      </c>
      <c r="Q31" s="165">
        <v>462</v>
      </c>
      <c r="R31" s="165">
        <v>630</v>
      </c>
      <c r="S31" s="165">
        <v>521.38358500420566</v>
      </c>
      <c r="T31" s="165">
        <v>196449.29999999996</v>
      </c>
      <c r="U31" s="165">
        <v>451.5</v>
      </c>
      <c r="V31" s="165">
        <v>588</v>
      </c>
      <c r="W31" s="165">
        <v>494.53167663911182</v>
      </c>
      <c r="X31" s="166">
        <v>932614.29999999993</v>
      </c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</row>
    <row r="32" spans="2:56" x14ac:dyDescent="0.15">
      <c r="B32" s="151"/>
      <c r="C32" s="152">
        <v>25</v>
      </c>
      <c r="D32" s="167"/>
      <c r="E32" s="168">
        <v>599</v>
      </c>
      <c r="F32" s="168">
        <v>751</v>
      </c>
      <c r="G32" s="168">
        <v>666</v>
      </c>
      <c r="H32" s="168">
        <v>1148112.3999999999</v>
      </c>
      <c r="I32" s="168">
        <v>630</v>
      </c>
      <c r="J32" s="168">
        <v>945</v>
      </c>
      <c r="K32" s="168">
        <v>735</v>
      </c>
      <c r="L32" s="168">
        <v>1923434.1999999997</v>
      </c>
      <c r="M32" s="168">
        <v>725</v>
      </c>
      <c r="N32" s="168">
        <v>956</v>
      </c>
      <c r="O32" s="168">
        <v>853</v>
      </c>
      <c r="P32" s="168">
        <v>38407.500000000007</v>
      </c>
      <c r="Q32" s="168">
        <v>504</v>
      </c>
      <c r="R32" s="168">
        <v>725</v>
      </c>
      <c r="S32" s="168">
        <v>625</v>
      </c>
      <c r="T32" s="168">
        <v>172902.5</v>
      </c>
      <c r="U32" s="168">
        <v>494</v>
      </c>
      <c r="V32" s="168">
        <v>688</v>
      </c>
      <c r="W32" s="168">
        <v>608</v>
      </c>
      <c r="X32" s="169">
        <v>685892.5</v>
      </c>
      <c r="Y32" s="136"/>
      <c r="Z32" s="136"/>
      <c r="AA32" s="136"/>
      <c r="AB32" s="136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136"/>
      <c r="AX32" s="136"/>
      <c r="AY32" s="136"/>
      <c r="AZ32" s="136"/>
      <c r="BA32" s="136"/>
      <c r="BB32" s="136"/>
      <c r="BC32" s="136"/>
      <c r="BD32" s="136"/>
    </row>
    <row r="33" spans="2:56" x14ac:dyDescent="0.15">
      <c r="B33" s="160"/>
      <c r="C33" s="136">
        <v>11</v>
      </c>
      <c r="D33" s="161"/>
      <c r="E33" s="162">
        <v>598.5</v>
      </c>
      <c r="F33" s="162">
        <v>729.75</v>
      </c>
      <c r="G33" s="162">
        <v>664.40196936400434</v>
      </c>
      <c r="H33" s="162">
        <v>98061.7</v>
      </c>
      <c r="I33" s="162">
        <v>714</v>
      </c>
      <c r="J33" s="162">
        <v>892.5</v>
      </c>
      <c r="K33" s="162">
        <v>784.82390886413805</v>
      </c>
      <c r="L33" s="162">
        <v>141376</v>
      </c>
      <c r="M33" s="162">
        <v>798.31499999999994</v>
      </c>
      <c r="N33" s="162">
        <v>945</v>
      </c>
      <c r="O33" s="162">
        <v>905.88841709217934</v>
      </c>
      <c r="P33" s="162">
        <v>4070.2000000000003</v>
      </c>
      <c r="Q33" s="162">
        <v>598.5</v>
      </c>
      <c r="R33" s="162">
        <v>682.5</v>
      </c>
      <c r="S33" s="162">
        <v>619.4505588326607</v>
      </c>
      <c r="T33" s="162">
        <v>52887.9</v>
      </c>
      <c r="U33" s="161">
        <v>582.75</v>
      </c>
      <c r="V33" s="162">
        <v>664.65</v>
      </c>
      <c r="W33" s="162">
        <v>626.84393153758151</v>
      </c>
      <c r="X33" s="161">
        <v>19887.7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</row>
    <row r="34" spans="2:56" x14ac:dyDescent="0.15">
      <c r="B34" s="160"/>
      <c r="C34" s="136">
        <v>12</v>
      </c>
      <c r="D34" s="161"/>
      <c r="E34" s="162">
        <v>603.75</v>
      </c>
      <c r="F34" s="162">
        <v>735.10500000000002</v>
      </c>
      <c r="G34" s="162">
        <v>663.36157461982805</v>
      </c>
      <c r="H34" s="162">
        <v>93771.6</v>
      </c>
      <c r="I34" s="162">
        <v>740.25</v>
      </c>
      <c r="J34" s="162">
        <v>945</v>
      </c>
      <c r="K34" s="162">
        <v>830.3767627524594</v>
      </c>
      <c r="L34" s="162">
        <v>147269.29999999999</v>
      </c>
      <c r="M34" s="162">
        <v>819</v>
      </c>
      <c r="N34" s="162">
        <v>945</v>
      </c>
      <c r="O34" s="162">
        <v>916.17577104025065</v>
      </c>
      <c r="P34" s="162">
        <v>4286</v>
      </c>
      <c r="Q34" s="162">
        <v>598.5</v>
      </c>
      <c r="R34" s="162">
        <v>724.5</v>
      </c>
      <c r="S34" s="162">
        <v>632.80804054054056</v>
      </c>
      <c r="T34" s="162">
        <v>13463.4</v>
      </c>
      <c r="U34" s="162">
        <v>577.5</v>
      </c>
      <c r="V34" s="162">
        <v>687.75</v>
      </c>
      <c r="W34" s="162">
        <v>613.31797798027981</v>
      </c>
      <c r="X34" s="161">
        <v>30174.7</v>
      </c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</row>
    <row r="35" spans="2:56" x14ac:dyDescent="0.15">
      <c r="B35" s="160" t="s">
        <v>105</v>
      </c>
      <c r="C35" s="136">
        <v>1</v>
      </c>
      <c r="D35" s="161" t="s">
        <v>106</v>
      </c>
      <c r="E35" s="162">
        <v>598.5</v>
      </c>
      <c r="F35" s="162">
        <v>756</v>
      </c>
      <c r="G35" s="162">
        <v>672.57662408111878</v>
      </c>
      <c r="H35" s="162">
        <v>106397.59999999999</v>
      </c>
      <c r="I35" s="162">
        <v>766.5</v>
      </c>
      <c r="J35" s="162">
        <v>934.5</v>
      </c>
      <c r="K35" s="162">
        <v>864.36605283650636</v>
      </c>
      <c r="L35" s="162">
        <v>209940.5</v>
      </c>
      <c r="M35" s="162">
        <v>735</v>
      </c>
      <c r="N35" s="162">
        <v>950.77500000000009</v>
      </c>
      <c r="O35" s="162">
        <v>889.93319791062072</v>
      </c>
      <c r="P35" s="162">
        <v>3681.3999999999996</v>
      </c>
      <c r="Q35" s="162">
        <v>603.75</v>
      </c>
      <c r="R35" s="162">
        <v>703.5</v>
      </c>
      <c r="S35" s="162">
        <v>641.56802443991853</v>
      </c>
      <c r="T35" s="162">
        <v>37292.399999999994</v>
      </c>
      <c r="U35" s="162">
        <v>582.75</v>
      </c>
      <c r="V35" s="162">
        <v>687.75</v>
      </c>
      <c r="W35" s="162">
        <v>614.50444374641995</v>
      </c>
      <c r="X35" s="161">
        <v>22480.400000000001</v>
      </c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</row>
    <row r="36" spans="2:56" x14ac:dyDescent="0.15">
      <c r="B36" s="160"/>
      <c r="C36" s="136">
        <v>2</v>
      </c>
      <c r="D36" s="161"/>
      <c r="E36" s="162">
        <v>614.25</v>
      </c>
      <c r="F36" s="162">
        <v>761.56499999999994</v>
      </c>
      <c r="G36" s="162">
        <v>667.18884053824547</v>
      </c>
      <c r="H36" s="162">
        <v>87659.9</v>
      </c>
      <c r="I36" s="162">
        <v>787.5</v>
      </c>
      <c r="J36" s="162">
        <v>924</v>
      </c>
      <c r="K36" s="162">
        <v>847.03251590520597</v>
      </c>
      <c r="L36" s="162">
        <v>139741.79999999999</v>
      </c>
      <c r="M36" s="162">
        <v>790.02</v>
      </c>
      <c r="N36" s="162">
        <v>945</v>
      </c>
      <c r="O36" s="162">
        <v>909.34212328767103</v>
      </c>
      <c r="P36" s="162">
        <v>2846.8999999999996</v>
      </c>
      <c r="Q36" s="162">
        <v>598.5</v>
      </c>
      <c r="R36" s="162">
        <v>704.65500000000009</v>
      </c>
      <c r="S36" s="162">
        <v>635.1404769959405</v>
      </c>
      <c r="T36" s="162">
        <v>14302.800000000001</v>
      </c>
      <c r="U36" s="162">
        <v>577.5</v>
      </c>
      <c r="V36" s="162">
        <v>687.75</v>
      </c>
      <c r="W36" s="162">
        <v>614.03263573028448</v>
      </c>
      <c r="X36" s="161">
        <v>23552.699999999997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</row>
    <row r="37" spans="2:56" x14ac:dyDescent="0.15">
      <c r="B37" s="160"/>
      <c r="C37" s="136">
        <v>3</v>
      </c>
      <c r="D37" s="161"/>
      <c r="E37" s="162">
        <v>630</v>
      </c>
      <c r="F37" s="162">
        <v>787.5</v>
      </c>
      <c r="G37" s="162">
        <v>676.18872829861084</v>
      </c>
      <c r="H37" s="162">
        <v>98242.700000000012</v>
      </c>
      <c r="I37" s="162">
        <v>777</v>
      </c>
      <c r="J37" s="162">
        <v>913.5</v>
      </c>
      <c r="K37" s="162">
        <v>840.52990080026939</v>
      </c>
      <c r="L37" s="162">
        <v>129393.60000000001</v>
      </c>
      <c r="M37" s="162">
        <v>819</v>
      </c>
      <c r="N37" s="162">
        <v>945</v>
      </c>
      <c r="O37" s="162">
        <v>916.68046951418273</v>
      </c>
      <c r="P37" s="162">
        <v>5265.5</v>
      </c>
      <c r="Q37" s="162">
        <v>604.06499999999994</v>
      </c>
      <c r="R37" s="162">
        <v>701.18999999999994</v>
      </c>
      <c r="S37" s="162">
        <v>633.76558469475503</v>
      </c>
      <c r="T37" s="162">
        <v>35470.400000000001</v>
      </c>
      <c r="U37" s="162">
        <v>567</v>
      </c>
      <c r="V37" s="162">
        <v>687.75</v>
      </c>
      <c r="W37" s="162">
        <v>612.01051311199114</v>
      </c>
      <c r="X37" s="161">
        <v>26033.800000000003</v>
      </c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</row>
    <row r="38" spans="2:56" x14ac:dyDescent="0.15">
      <c r="B38" s="160"/>
      <c r="C38" s="136">
        <v>4</v>
      </c>
      <c r="D38" s="161"/>
      <c r="E38" s="162">
        <v>653.4</v>
      </c>
      <c r="F38" s="162">
        <v>810</v>
      </c>
      <c r="G38" s="162">
        <v>718.19309301837313</v>
      </c>
      <c r="H38" s="162">
        <v>90223.5</v>
      </c>
      <c r="I38" s="162">
        <v>810</v>
      </c>
      <c r="J38" s="162">
        <v>972</v>
      </c>
      <c r="K38" s="162">
        <v>903.71771657023612</v>
      </c>
      <c r="L38" s="162">
        <v>124967.1</v>
      </c>
      <c r="M38" s="162">
        <v>918</v>
      </c>
      <c r="N38" s="162">
        <v>1058.4000000000001</v>
      </c>
      <c r="O38" s="162">
        <v>989.54426441996009</v>
      </c>
      <c r="P38" s="162">
        <v>5279.8</v>
      </c>
      <c r="Q38" s="162">
        <v>637.20000000000005</v>
      </c>
      <c r="R38" s="162">
        <v>756</v>
      </c>
      <c r="S38" s="162">
        <v>691.0539444027047</v>
      </c>
      <c r="T38" s="162">
        <v>30753.4</v>
      </c>
      <c r="U38" s="162">
        <v>648</v>
      </c>
      <c r="V38" s="162">
        <v>788.4</v>
      </c>
      <c r="W38" s="162">
        <v>701.58425944235728</v>
      </c>
      <c r="X38" s="161">
        <v>31811.1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</row>
    <row r="39" spans="2:56" x14ac:dyDescent="0.15">
      <c r="B39" s="160"/>
      <c r="C39" s="136">
        <v>5</v>
      </c>
      <c r="D39" s="161"/>
      <c r="E39" s="162">
        <v>702</v>
      </c>
      <c r="F39" s="162">
        <v>918</v>
      </c>
      <c r="G39" s="162">
        <v>840.34491086642549</v>
      </c>
      <c r="H39" s="162">
        <v>94254.3</v>
      </c>
      <c r="I39" s="161">
        <v>864</v>
      </c>
      <c r="J39" s="162">
        <v>1188</v>
      </c>
      <c r="K39" s="162">
        <v>1049.9915586218103</v>
      </c>
      <c r="L39" s="162">
        <v>109519.2</v>
      </c>
      <c r="M39" s="162">
        <v>1026</v>
      </c>
      <c r="N39" s="162">
        <v>1242</v>
      </c>
      <c r="O39" s="162">
        <v>1140.2853323736574</v>
      </c>
      <c r="P39" s="162">
        <v>5443.5</v>
      </c>
      <c r="Q39" s="162">
        <v>691.2</v>
      </c>
      <c r="R39" s="162">
        <v>813.13199999999995</v>
      </c>
      <c r="S39" s="162">
        <v>720.64069035532987</v>
      </c>
      <c r="T39" s="162">
        <v>21493.699999999997</v>
      </c>
      <c r="U39" s="161">
        <v>669.6</v>
      </c>
      <c r="V39" s="162">
        <v>788.4</v>
      </c>
      <c r="W39" s="162">
        <v>729.72012390458292</v>
      </c>
      <c r="X39" s="161">
        <v>23523.599999999999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</row>
    <row r="40" spans="2:56" x14ac:dyDescent="0.15">
      <c r="B40" s="160"/>
      <c r="C40" s="136">
        <v>6</v>
      </c>
      <c r="D40" s="161"/>
      <c r="E40" s="162">
        <v>756</v>
      </c>
      <c r="F40" s="162">
        <v>918</v>
      </c>
      <c r="G40" s="162">
        <v>817.40170378820994</v>
      </c>
      <c r="H40" s="162">
        <v>97502</v>
      </c>
      <c r="I40" s="162">
        <v>972</v>
      </c>
      <c r="J40" s="162">
        <v>1134</v>
      </c>
      <c r="K40" s="162">
        <v>1068.9112067481497</v>
      </c>
      <c r="L40" s="162">
        <v>103177.3</v>
      </c>
      <c r="M40" s="162">
        <v>1018.008</v>
      </c>
      <c r="N40" s="162">
        <v>1242</v>
      </c>
      <c r="O40" s="162">
        <v>1112.2345054042953</v>
      </c>
      <c r="P40" s="162">
        <v>6608.7</v>
      </c>
      <c r="Q40" s="162">
        <v>688.60800000000006</v>
      </c>
      <c r="R40" s="162">
        <v>756</v>
      </c>
      <c r="S40" s="162">
        <v>716.57509522414284</v>
      </c>
      <c r="T40" s="162">
        <v>4855.7</v>
      </c>
      <c r="U40" s="162">
        <v>658.8</v>
      </c>
      <c r="V40" s="162">
        <v>766.8</v>
      </c>
      <c r="W40" s="162">
        <v>700.17002429224056</v>
      </c>
      <c r="X40" s="161">
        <v>29606.899999999998</v>
      </c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</row>
    <row r="41" spans="2:56" x14ac:dyDescent="0.15">
      <c r="B41" s="151"/>
      <c r="C41" s="152">
        <v>7</v>
      </c>
      <c r="D41" s="167"/>
      <c r="E41" s="171">
        <v>745.2</v>
      </c>
      <c r="F41" s="171">
        <v>918.32399999999996</v>
      </c>
      <c r="G41" s="171">
        <v>812.00271824440324</v>
      </c>
      <c r="H41" s="171">
        <v>111338.9</v>
      </c>
      <c r="I41" s="171">
        <v>918</v>
      </c>
      <c r="J41" s="171">
        <v>1134</v>
      </c>
      <c r="K41" s="171">
        <v>1052.6424574488506</v>
      </c>
      <c r="L41" s="171">
        <v>98031.4</v>
      </c>
      <c r="M41" s="171">
        <v>1059.6960000000001</v>
      </c>
      <c r="N41" s="171">
        <v>1242</v>
      </c>
      <c r="O41" s="171">
        <v>1140.7865555765968</v>
      </c>
      <c r="P41" s="171">
        <v>6284.3</v>
      </c>
      <c r="Q41" s="171">
        <v>645.51600000000008</v>
      </c>
      <c r="R41" s="171">
        <v>788.4</v>
      </c>
      <c r="S41" s="171">
        <v>696.14143251050427</v>
      </c>
      <c r="T41" s="171">
        <v>29901.9</v>
      </c>
      <c r="U41" s="171">
        <v>626.4</v>
      </c>
      <c r="V41" s="171">
        <v>702</v>
      </c>
      <c r="W41" s="171">
        <v>672.43560750137431</v>
      </c>
      <c r="X41" s="167">
        <v>42769.9</v>
      </c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</row>
    <row r="42" spans="2:56" x14ac:dyDescent="0.15">
      <c r="B42" s="160" t="s">
        <v>248</v>
      </c>
      <c r="C42" s="136"/>
      <c r="E42" s="160"/>
      <c r="F42" s="162"/>
      <c r="G42" s="136"/>
      <c r="H42" s="162"/>
      <c r="I42" s="160"/>
      <c r="J42" s="162"/>
      <c r="K42" s="136"/>
      <c r="L42" s="162"/>
      <c r="M42" s="160"/>
      <c r="N42" s="162"/>
      <c r="O42" s="136"/>
      <c r="P42" s="162"/>
      <c r="Q42" s="160"/>
      <c r="R42" s="162"/>
      <c r="S42" s="136"/>
      <c r="T42" s="162"/>
      <c r="U42" s="160"/>
      <c r="V42" s="162"/>
      <c r="W42" s="136"/>
      <c r="X42" s="162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</row>
    <row r="43" spans="2:56" x14ac:dyDescent="0.15">
      <c r="B43" s="322">
        <v>41821</v>
      </c>
      <c r="C43" s="300"/>
      <c r="D43" s="323">
        <v>41835</v>
      </c>
      <c r="E43" s="130">
        <v>756</v>
      </c>
      <c r="F43" s="130">
        <v>918</v>
      </c>
      <c r="G43" s="130">
        <v>806.76380148574594</v>
      </c>
      <c r="H43" s="162">
        <v>61236.5</v>
      </c>
      <c r="I43" s="130">
        <v>972</v>
      </c>
      <c r="J43" s="130">
        <v>1134</v>
      </c>
      <c r="K43" s="130">
        <v>1057.9367098535236</v>
      </c>
      <c r="L43" s="162">
        <v>49217.7</v>
      </c>
      <c r="M43" s="130">
        <v>1063.4760000000001</v>
      </c>
      <c r="N43" s="130">
        <v>1242</v>
      </c>
      <c r="O43" s="130">
        <v>1133.8279833374179</v>
      </c>
      <c r="P43" s="162">
        <v>2773.3</v>
      </c>
      <c r="Q43" s="130">
        <v>667.548</v>
      </c>
      <c r="R43" s="130">
        <v>788.4</v>
      </c>
      <c r="S43" s="130">
        <v>700.56730184708908</v>
      </c>
      <c r="T43" s="162">
        <v>3752.2</v>
      </c>
      <c r="U43" s="130">
        <v>637.20000000000005</v>
      </c>
      <c r="V43" s="130">
        <v>702</v>
      </c>
      <c r="W43" s="130">
        <v>674.54512758817202</v>
      </c>
      <c r="X43" s="162">
        <v>25184.400000000001</v>
      </c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</row>
    <row r="44" spans="2:56" x14ac:dyDescent="0.15">
      <c r="B44" s="322">
        <v>41836</v>
      </c>
      <c r="C44" s="300"/>
      <c r="D44" s="323">
        <v>41851</v>
      </c>
      <c r="E44" s="160">
        <v>745.2</v>
      </c>
      <c r="F44" s="162">
        <v>918.32399999999996</v>
      </c>
      <c r="G44" s="136">
        <v>815.44677162636435</v>
      </c>
      <c r="H44" s="162">
        <v>50102.400000000001</v>
      </c>
      <c r="I44" s="160">
        <v>918</v>
      </c>
      <c r="J44" s="162">
        <v>1112.4000000000001</v>
      </c>
      <c r="K44" s="136">
        <v>1047.567842929159</v>
      </c>
      <c r="L44" s="162">
        <v>48813.7</v>
      </c>
      <c r="M44" s="160">
        <v>1059.6960000000001</v>
      </c>
      <c r="N44" s="162">
        <v>1242</v>
      </c>
      <c r="O44" s="136">
        <v>1145.1682765005419</v>
      </c>
      <c r="P44" s="162">
        <v>3511</v>
      </c>
      <c r="Q44" s="130">
        <v>645.51600000000008</v>
      </c>
      <c r="R44" s="130">
        <v>702</v>
      </c>
      <c r="S44" s="130">
        <v>690.47223719676549</v>
      </c>
      <c r="T44" s="162">
        <v>26149.7</v>
      </c>
      <c r="U44" s="160">
        <v>626.4</v>
      </c>
      <c r="V44" s="162">
        <v>702</v>
      </c>
      <c r="W44" s="136">
        <v>669.53629735635946</v>
      </c>
      <c r="X44" s="162">
        <v>17585.5</v>
      </c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</row>
    <row r="45" spans="2:56" x14ac:dyDescent="0.15">
      <c r="B45" s="324"/>
      <c r="C45" s="305"/>
      <c r="D45" s="305"/>
      <c r="E45" s="128"/>
      <c r="F45" s="128"/>
      <c r="G45" s="128"/>
      <c r="H45" s="181"/>
      <c r="I45" s="128"/>
      <c r="J45" s="128"/>
      <c r="K45" s="128"/>
      <c r="L45" s="181"/>
      <c r="M45" s="128"/>
      <c r="N45" s="128"/>
      <c r="O45" s="128"/>
      <c r="P45" s="181"/>
      <c r="Q45" s="128"/>
      <c r="R45" s="128"/>
      <c r="S45" s="128"/>
      <c r="T45" s="181"/>
      <c r="U45" s="128"/>
      <c r="V45" s="128"/>
      <c r="W45" s="128"/>
      <c r="X45" s="181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</row>
    <row r="46" spans="2:56" ht="4.5" customHeight="1" x14ac:dyDescent="0.15"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</row>
    <row r="47" spans="2:56" ht="12.75" customHeight="1" x14ac:dyDescent="0.15">
      <c r="B47" s="187" t="s">
        <v>112</v>
      </c>
      <c r="C47" s="137" t="s">
        <v>254</v>
      </c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</row>
    <row r="48" spans="2:56" ht="12.75" customHeight="1" x14ac:dyDescent="0.15">
      <c r="B48" s="235" t="s">
        <v>114</v>
      </c>
      <c r="C48" s="137" t="s">
        <v>255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</row>
    <row r="49" spans="2:56" ht="12.75" customHeight="1" x14ac:dyDescent="0.15">
      <c r="B49" s="235" t="s">
        <v>201</v>
      </c>
      <c r="C49" s="137" t="s">
        <v>115</v>
      </c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</row>
    <row r="50" spans="2:56" x14ac:dyDescent="0.15"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</row>
    <row r="51" spans="2:56" x14ac:dyDescent="0.15"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</row>
    <row r="52" spans="2:56" ht="13.5" x14ac:dyDescent="0.15">
      <c r="D52" s="184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186"/>
      <c r="P52" s="186"/>
      <c r="Q52" s="186"/>
      <c r="R52" s="186"/>
      <c r="S52" s="186"/>
      <c r="T52" s="186"/>
      <c r="U52" s="186"/>
      <c r="V52" s="186"/>
      <c r="W52" s="18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</row>
    <row r="53" spans="2:56" ht="13.5" x14ac:dyDescent="0.15"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</row>
    <row r="54" spans="2:56" ht="13.5" x14ac:dyDescent="0.15"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</row>
    <row r="55" spans="2:56" ht="13.5" x14ac:dyDescent="0.15"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</row>
    <row r="56" spans="2:56" x14ac:dyDescent="0.15"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</row>
    <row r="57" spans="2:56" x14ac:dyDescent="0.15"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</row>
    <row r="58" spans="2:56" x14ac:dyDescent="0.15"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</row>
    <row r="59" spans="2:56" x14ac:dyDescent="0.15"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</row>
    <row r="60" spans="2:56" x14ac:dyDescent="0.15"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</row>
    <row r="61" spans="2:56" x14ac:dyDescent="0.15"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</row>
    <row r="62" spans="2:56" x14ac:dyDescent="0.15"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</row>
    <row r="63" spans="2:56" x14ac:dyDescent="0.15"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</row>
    <row r="64" spans="2:56" x14ac:dyDescent="0.15"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7" customWidth="1"/>
    <col min="2" max="2" width="5.375" style="137" customWidth="1"/>
    <col min="3" max="3" width="2.875" style="137" customWidth="1"/>
    <col min="4" max="4" width="5.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9.125" style="137" customWidth="1"/>
    <col min="17" max="19" width="5.875" style="137" customWidth="1"/>
    <col min="20" max="20" width="8.125" style="137" customWidth="1"/>
    <col min="21" max="21" width="7.5" style="137"/>
    <col min="22" max="26" width="18.125" style="137" customWidth="1"/>
    <col min="27" max="16384" width="7.5" style="137"/>
  </cols>
  <sheetData>
    <row r="1" spans="2:48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</row>
    <row r="2" spans="2:48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</row>
    <row r="3" spans="2:48" x14ac:dyDescent="0.15">
      <c r="B3" s="137" t="s">
        <v>256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</row>
    <row r="4" spans="2:48" x14ac:dyDescent="0.15">
      <c r="T4" s="139" t="s">
        <v>90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</row>
    <row r="5" spans="2:48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</row>
    <row r="6" spans="2:48" ht="15" customHeight="1" x14ac:dyDescent="0.15">
      <c r="B6" s="160"/>
      <c r="C6" s="173" t="s">
        <v>91</v>
      </c>
      <c r="D6" s="252"/>
      <c r="E6" s="160" t="s">
        <v>257</v>
      </c>
      <c r="I6" s="160" t="s">
        <v>258</v>
      </c>
      <c r="M6" s="160" t="s">
        <v>259</v>
      </c>
      <c r="N6" s="159"/>
      <c r="O6" s="159"/>
      <c r="P6" s="159"/>
      <c r="Q6" s="141" t="s">
        <v>260</v>
      </c>
      <c r="R6" s="159"/>
      <c r="S6" s="159"/>
      <c r="T6" s="157"/>
      <c r="V6" s="184"/>
      <c r="W6" s="311"/>
      <c r="X6" s="311"/>
      <c r="Y6" s="311"/>
      <c r="Z6" s="311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</row>
    <row r="7" spans="2:48" ht="9.75" customHeight="1" x14ac:dyDescent="0.15">
      <c r="B7" s="160"/>
      <c r="C7" s="151"/>
      <c r="D7" s="167"/>
      <c r="E7" s="160"/>
      <c r="F7" s="136"/>
      <c r="G7" s="136"/>
      <c r="H7" s="136"/>
      <c r="I7" s="338"/>
      <c r="J7" s="339"/>
      <c r="K7" s="339"/>
      <c r="L7" s="339"/>
      <c r="M7" s="338"/>
      <c r="N7" s="339"/>
      <c r="O7" s="339"/>
      <c r="P7" s="339"/>
      <c r="Q7" s="338"/>
      <c r="R7" s="339"/>
      <c r="S7" s="339"/>
      <c r="T7" s="341"/>
      <c r="V7" s="184"/>
      <c r="W7" s="184"/>
      <c r="X7" s="184"/>
      <c r="Y7" s="184"/>
      <c r="Z7" s="184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</row>
    <row r="8" spans="2:48" ht="13.5" x14ac:dyDescent="0.15">
      <c r="B8" s="160" t="s">
        <v>97</v>
      </c>
      <c r="C8" s="136"/>
      <c r="E8" s="173" t="s">
        <v>98</v>
      </c>
      <c r="F8" s="150" t="s">
        <v>99</v>
      </c>
      <c r="G8" s="156" t="s">
        <v>100</v>
      </c>
      <c r="H8" s="150" t="s">
        <v>101</v>
      </c>
      <c r="I8" s="173" t="s">
        <v>98</v>
      </c>
      <c r="J8" s="150" t="s">
        <v>99</v>
      </c>
      <c r="K8" s="156" t="s">
        <v>100</v>
      </c>
      <c r="L8" s="150" t="s">
        <v>177</v>
      </c>
      <c r="M8" s="173" t="s">
        <v>98</v>
      </c>
      <c r="N8" s="150" t="s">
        <v>99</v>
      </c>
      <c r="O8" s="156" t="s">
        <v>100</v>
      </c>
      <c r="P8" s="150" t="s">
        <v>177</v>
      </c>
      <c r="Q8" s="173" t="s">
        <v>98</v>
      </c>
      <c r="R8" s="150" t="s">
        <v>99</v>
      </c>
      <c r="S8" s="156" t="s">
        <v>100</v>
      </c>
      <c r="T8" s="150" t="s">
        <v>101</v>
      </c>
      <c r="V8" s="184"/>
      <c r="W8" s="184"/>
      <c r="X8" s="184"/>
      <c r="Y8" s="184"/>
      <c r="Z8" s="184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</row>
    <row r="9" spans="2:48" ht="13.5" x14ac:dyDescent="0.15">
      <c r="B9" s="151"/>
      <c r="C9" s="152"/>
      <c r="D9" s="152"/>
      <c r="E9" s="153"/>
      <c r="F9" s="154"/>
      <c r="G9" s="155" t="s">
        <v>102</v>
      </c>
      <c r="H9" s="154"/>
      <c r="I9" s="153"/>
      <c r="J9" s="154"/>
      <c r="K9" s="155" t="s">
        <v>102</v>
      </c>
      <c r="L9" s="154"/>
      <c r="M9" s="153"/>
      <c r="N9" s="154"/>
      <c r="O9" s="155" t="s">
        <v>102</v>
      </c>
      <c r="P9" s="154"/>
      <c r="Q9" s="153"/>
      <c r="R9" s="154"/>
      <c r="S9" s="155" t="s">
        <v>102</v>
      </c>
      <c r="T9" s="154"/>
      <c r="V9" s="184"/>
      <c r="W9" s="184"/>
      <c r="X9" s="184"/>
      <c r="Y9" s="184"/>
      <c r="Z9" s="184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</row>
    <row r="10" spans="2:48" ht="13.5" x14ac:dyDescent="0.15">
      <c r="B10" s="141" t="s">
        <v>103</v>
      </c>
      <c r="C10" s="159">
        <v>23</v>
      </c>
      <c r="D10" s="157" t="s">
        <v>104</v>
      </c>
      <c r="E10" s="319">
        <v>472.5</v>
      </c>
      <c r="F10" s="329">
        <v>661.5</v>
      </c>
      <c r="G10" s="319">
        <v>536.19412929346856</v>
      </c>
      <c r="H10" s="319">
        <v>74137.899999999994</v>
      </c>
      <c r="I10" s="319">
        <v>477.75</v>
      </c>
      <c r="J10" s="319">
        <v>598.5</v>
      </c>
      <c r="K10" s="319">
        <v>536.70783863200518</v>
      </c>
      <c r="L10" s="319">
        <v>407259.5</v>
      </c>
      <c r="M10" s="319">
        <v>509.25</v>
      </c>
      <c r="N10" s="319">
        <v>682.5</v>
      </c>
      <c r="O10" s="319">
        <v>572.94841563872774</v>
      </c>
      <c r="P10" s="319">
        <v>1305265.2000000002</v>
      </c>
      <c r="Q10" s="319">
        <v>682.5</v>
      </c>
      <c r="R10" s="319">
        <v>817.84500000000003</v>
      </c>
      <c r="S10" s="319">
        <v>747.51305732484082</v>
      </c>
      <c r="T10" s="329">
        <v>3335</v>
      </c>
      <c r="V10" s="184"/>
      <c r="W10" s="184"/>
      <c r="X10" s="184"/>
      <c r="Y10" s="184"/>
      <c r="Z10" s="184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</row>
    <row r="11" spans="2:48" x14ac:dyDescent="0.15">
      <c r="B11" s="160"/>
      <c r="C11" s="136">
        <v>24</v>
      </c>
      <c r="D11" s="161"/>
      <c r="E11" s="165">
        <v>456.75</v>
      </c>
      <c r="F11" s="165">
        <v>656</v>
      </c>
      <c r="G11" s="165">
        <v>533.71026104200246</v>
      </c>
      <c r="H11" s="165">
        <v>218380.4</v>
      </c>
      <c r="I11" s="165">
        <v>441</v>
      </c>
      <c r="J11" s="165">
        <v>599</v>
      </c>
      <c r="K11" s="165">
        <v>496.88290808737412</v>
      </c>
      <c r="L11" s="165">
        <v>481365.39999999997</v>
      </c>
      <c r="M11" s="165">
        <v>488.25</v>
      </c>
      <c r="N11" s="165">
        <v>683</v>
      </c>
      <c r="O11" s="165">
        <v>568.30925852048154</v>
      </c>
      <c r="P11" s="165">
        <v>1654001.5</v>
      </c>
      <c r="Q11" s="165">
        <v>725</v>
      </c>
      <c r="R11" s="165">
        <v>788</v>
      </c>
      <c r="S11" s="165">
        <v>718.54166666666663</v>
      </c>
      <c r="T11" s="166">
        <v>1115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</row>
    <row r="12" spans="2:48" x14ac:dyDescent="0.15">
      <c r="B12" s="151"/>
      <c r="C12" s="152">
        <v>25</v>
      </c>
      <c r="D12" s="167"/>
      <c r="E12" s="168">
        <v>524</v>
      </c>
      <c r="F12" s="168">
        <v>725</v>
      </c>
      <c r="G12" s="168">
        <v>629</v>
      </c>
      <c r="H12" s="168">
        <v>171373.90000000002</v>
      </c>
      <c r="I12" s="168">
        <v>504</v>
      </c>
      <c r="J12" s="168">
        <v>686</v>
      </c>
      <c r="K12" s="168">
        <v>627</v>
      </c>
      <c r="L12" s="168">
        <v>543489.9</v>
      </c>
      <c r="M12" s="168">
        <v>588</v>
      </c>
      <c r="N12" s="168">
        <v>704</v>
      </c>
      <c r="O12" s="168">
        <v>625</v>
      </c>
      <c r="P12" s="168">
        <v>1907432.5000000005</v>
      </c>
      <c r="Q12" s="168">
        <v>683</v>
      </c>
      <c r="R12" s="168">
        <v>819</v>
      </c>
      <c r="S12" s="168">
        <v>740</v>
      </c>
      <c r="T12" s="169">
        <v>3105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</row>
    <row r="13" spans="2:48" x14ac:dyDescent="0.15">
      <c r="B13" s="160"/>
      <c r="C13" s="136">
        <v>11</v>
      </c>
      <c r="D13" s="161"/>
      <c r="E13" s="162">
        <v>603.75</v>
      </c>
      <c r="F13" s="162">
        <v>714</v>
      </c>
      <c r="G13" s="162">
        <v>644.51777059773815</v>
      </c>
      <c r="H13" s="162">
        <v>2292</v>
      </c>
      <c r="I13" s="162">
        <v>630</v>
      </c>
      <c r="J13" s="162">
        <v>682.5</v>
      </c>
      <c r="K13" s="162">
        <v>651.7633594368142</v>
      </c>
      <c r="L13" s="162">
        <v>56682.2</v>
      </c>
      <c r="M13" s="162">
        <v>609</v>
      </c>
      <c r="N13" s="162">
        <v>682.5</v>
      </c>
      <c r="O13" s="162">
        <v>635.3755565656669</v>
      </c>
      <c r="P13" s="162">
        <v>145206.20000000001</v>
      </c>
      <c r="Q13" s="130">
        <v>724.5</v>
      </c>
      <c r="R13" s="130">
        <v>766.5</v>
      </c>
      <c r="S13" s="130">
        <v>740.25</v>
      </c>
      <c r="T13" s="161">
        <v>140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267"/>
      <c r="AL13" s="267"/>
      <c r="AM13" s="267"/>
      <c r="AN13" s="136"/>
      <c r="AO13" s="136"/>
      <c r="AP13" s="136"/>
      <c r="AQ13" s="136"/>
      <c r="AR13" s="136"/>
      <c r="AS13" s="136"/>
      <c r="AT13" s="136"/>
      <c r="AU13" s="136"/>
      <c r="AV13" s="136"/>
    </row>
    <row r="14" spans="2:48" x14ac:dyDescent="0.15">
      <c r="B14" s="160"/>
      <c r="C14" s="136">
        <v>12</v>
      </c>
      <c r="D14" s="161"/>
      <c r="E14" s="162">
        <v>603.75</v>
      </c>
      <c r="F14" s="162">
        <v>714</v>
      </c>
      <c r="G14" s="162">
        <v>634.25251855779436</v>
      </c>
      <c r="H14" s="162">
        <v>10064.4</v>
      </c>
      <c r="I14" s="162">
        <v>609</v>
      </c>
      <c r="J14" s="162">
        <v>682.5</v>
      </c>
      <c r="K14" s="162">
        <v>643.69743035336535</v>
      </c>
      <c r="L14" s="162">
        <v>74226.100000000006</v>
      </c>
      <c r="M14" s="162">
        <v>609</v>
      </c>
      <c r="N14" s="162">
        <v>693</v>
      </c>
      <c r="O14" s="162">
        <v>626.88759440035096</v>
      </c>
      <c r="P14" s="162">
        <v>170825.4</v>
      </c>
      <c r="Q14" s="130">
        <v>687.75</v>
      </c>
      <c r="R14" s="130">
        <v>766.5</v>
      </c>
      <c r="S14" s="130">
        <v>739.35517241379318</v>
      </c>
      <c r="T14" s="161">
        <v>2070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267"/>
      <c r="AL14" s="267"/>
      <c r="AM14" s="267"/>
      <c r="AN14" s="136"/>
      <c r="AO14" s="136"/>
      <c r="AP14" s="136"/>
      <c r="AQ14" s="136"/>
      <c r="AR14" s="136"/>
      <c r="AS14" s="136"/>
      <c r="AT14" s="136"/>
      <c r="AU14" s="136"/>
      <c r="AV14" s="136"/>
    </row>
    <row r="15" spans="2:48" x14ac:dyDescent="0.15">
      <c r="B15" s="160" t="s">
        <v>105</v>
      </c>
      <c r="C15" s="136">
        <v>1</v>
      </c>
      <c r="D15" s="161" t="s">
        <v>106</v>
      </c>
      <c r="E15" s="162">
        <v>601.65</v>
      </c>
      <c r="F15" s="162">
        <v>714</v>
      </c>
      <c r="G15" s="162">
        <v>634.71667440780323</v>
      </c>
      <c r="H15" s="162">
        <v>9305.7999999999993</v>
      </c>
      <c r="I15" s="162">
        <v>603.75</v>
      </c>
      <c r="J15" s="162">
        <v>651</v>
      </c>
      <c r="K15" s="162">
        <v>634.5061676139801</v>
      </c>
      <c r="L15" s="162">
        <v>64918.2</v>
      </c>
      <c r="M15" s="162">
        <v>609</v>
      </c>
      <c r="N15" s="162">
        <v>724.5</v>
      </c>
      <c r="O15" s="162">
        <v>635.27353673197774</v>
      </c>
      <c r="P15" s="162">
        <v>148213</v>
      </c>
      <c r="Q15" s="130">
        <v>687.75</v>
      </c>
      <c r="R15" s="130">
        <v>766.5</v>
      </c>
      <c r="S15" s="130">
        <v>727.31275862068969</v>
      </c>
      <c r="T15" s="161">
        <v>2950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267"/>
      <c r="AL15" s="267"/>
      <c r="AM15" s="267"/>
      <c r="AN15" s="136"/>
      <c r="AO15" s="136"/>
      <c r="AP15" s="136"/>
      <c r="AQ15" s="136"/>
      <c r="AR15" s="136"/>
      <c r="AS15" s="136"/>
      <c r="AT15" s="136"/>
      <c r="AU15" s="136"/>
      <c r="AV15" s="136"/>
    </row>
    <row r="16" spans="2:48" x14ac:dyDescent="0.15">
      <c r="B16" s="160"/>
      <c r="C16" s="136">
        <v>2</v>
      </c>
      <c r="D16" s="161"/>
      <c r="E16" s="162">
        <v>611.625</v>
      </c>
      <c r="F16" s="162">
        <v>682.5</v>
      </c>
      <c r="G16" s="162">
        <v>637.95964510589579</v>
      </c>
      <c r="H16" s="162">
        <v>7787.4</v>
      </c>
      <c r="I16" s="162">
        <v>608.79</v>
      </c>
      <c r="J16" s="162">
        <v>667.06499999999994</v>
      </c>
      <c r="K16" s="162">
        <v>640.29849907947698</v>
      </c>
      <c r="L16" s="162">
        <v>42125.399999999994</v>
      </c>
      <c r="M16" s="162">
        <v>609</v>
      </c>
      <c r="N16" s="162">
        <v>682.5</v>
      </c>
      <c r="O16" s="162">
        <v>635.49112063686459</v>
      </c>
      <c r="P16" s="162">
        <v>154606.1</v>
      </c>
      <c r="Q16" s="130">
        <v>714</v>
      </c>
      <c r="R16" s="130">
        <v>805.03500000000008</v>
      </c>
      <c r="S16" s="130">
        <v>746.59433333333334</v>
      </c>
      <c r="T16" s="161">
        <v>2405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267"/>
      <c r="AL16" s="267"/>
      <c r="AM16" s="267"/>
      <c r="AN16" s="136"/>
      <c r="AO16" s="136"/>
      <c r="AP16" s="136"/>
      <c r="AQ16" s="136"/>
      <c r="AR16" s="136"/>
      <c r="AS16" s="136"/>
      <c r="AT16" s="136"/>
      <c r="AU16" s="136"/>
      <c r="AV16" s="136"/>
    </row>
    <row r="17" spans="2:48" x14ac:dyDescent="0.15">
      <c r="B17" s="160"/>
      <c r="C17" s="136">
        <v>3</v>
      </c>
      <c r="D17" s="161"/>
      <c r="E17" s="162">
        <v>603.96</v>
      </c>
      <c r="F17" s="162">
        <v>682.5</v>
      </c>
      <c r="G17" s="162">
        <v>643.87788492794459</v>
      </c>
      <c r="H17" s="162">
        <v>29874.6</v>
      </c>
      <c r="I17" s="162">
        <v>598.5</v>
      </c>
      <c r="J17" s="162">
        <v>679.14</v>
      </c>
      <c r="K17" s="161">
        <v>629.49592408668514</v>
      </c>
      <c r="L17" s="162">
        <v>51465.100000000006</v>
      </c>
      <c r="M17" s="162">
        <v>609</v>
      </c>
      <c r="N17" s="162">
        <v>682.5</v>
      </c>
      <c r="O17" s="162">
        <v>633.26131408459491</v>
      </c>
      <c r="P17" s="162">
        <v>198079.5</v>
      </c>
      <c r="Q17" s="130">
        <v>682.5</v>
      </c>
      <c r="R17" s="130">
        <v>787.5</v>
      </c>
      <c r="S17" s="130">
        <v>736.61538461538464</v>
      </c>
      <c r="T17" s="161">
        <v>1075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267"/>
      <c r="AL17" s="267"/>
      <c r="AM17" s="267"/>
      <c r="AN17" s="136"/>
      <c r="AO17" s="136"/>
      <c r="AP17" s="136"/>
      <c r="AQ17" s="136"/>
      <c r="AR17" s="136"/>
      <c r="AS17" s="136"/>
      <c r="AT17" s="136"/>
      <c r="AU17" s="136"/>
      <c r="AV17" s="136"/>
    </row>
    <row r="18" spans="2:48" x14ac:dyDescent="0.15">
      <c r="B18" s="160"/>
      <c r="C18" s="136">
        <v>4</v>
      </c>
      <c r="D18" s="161"/>
      <c r="E18" s="162">
        <v>640.7639999999999</v>
      </c>
      <c r="F18" s="162">
        <v>766.8</v>
      </c>
      <c r="G18" s="162">
        <v>687.82611831205543</v>
      </c>
      <c r="H18" s="162">
        <v>20447.400000000001</v>
      </c>
      <c r="I18" s="162">
        <v>669.6</v>
      </c>
      <c r="J18" s="162">
        <v>686.12399999999991</v>
      </c>
      <c r="K18" s="162">
        <v>669.82583122057224</v>
      </c>
      <c r="L18" s="162">
        <v>95037.2</v>
      </c>
      <c r="M18" s="162">
        <v>669.6</v>
      </c>
      <c r="N18" s="162">
        <v>766.8</v>
      </c>
      <c r="O18" s="162">
        <v>716.20021004467719</v>
      </c>
      <c r="P18" s="162">
        <v>256293.8</v>
      </c>
      <c r="Q18" s="130">
        <v>745.2</v>
      </c>
      <c r="R18" s="130">
        <v>885.6</v>
      </c>
      <c r="S18" s="130">
        <v>867.6</v>
      </c>
      <c r="T18" s="161">
        <v>780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267"/>
      <c r="AL18" s="267"/>
      <c r="AM18" s="267"/>
      <c r="AN18" s="136"/>
      <c r="AO18" s="136"/>
      <c r="AP18" s="136"/>
      <c r="AQ18" s="136"/>
      <c r="AR18" s="136"/>
      <c r="AS18" s="136"/>
      <c r="AT18" s="136"/>
      <c r="AU18" s="136"/>
      <c r="AV18" s="136"/>
    </row>
    <row r="19" spans="2:48" x14ac:dyDescent="0.15">
      <c r="B19" s="160"/>
      <c r="C19" s="136">
        <v>5</v>
      </c>
      <c r="D19" s="161"/>
      <c r="E19" s="162">
        <v>680.4</v>
      </c>
      <c r="F19" s="162">
        <v>864</v>
      </c>
      <c r="G19" s="162">
        <v>735.22334078470669</v>
      </c>
      <c r="H19" s="162">
        <v>3552.9</v>
      </c>
      <c r="I19" s="162">
        <v>642.6</v>
      </c>
      <c r="J19" s="162">
        <v>772.2</v>
      </c>
      <c r="K19" s="162">
        <v>675.0840024889626</v>
      </c>
      <c r="L19" s="162">
        <v>104073</v>
      </c>
      <c r="M19" s="162">
        <v>680.4</v>
      </c>
      <c r="N19" s="162">
        <v>799.2</v>
      </c>
      <c r="O19" s="162">
        <v>731.52680543755343</v>
      </c>
      <c r="P19" s="162">
        <v>240990.7</v>
      </c>
      <c r="Q19" s="130">
        <v>842.4</v>
      </c>
      <c r="R19" s="130">
        <v>934.2</v>
      </c>
      <c r="S19" s="130">
        <v>919.70526315789471</v>
      </c>
      <c r="T19" s="161">
        <v>1320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267"/>
      <c r="AL19" s="267"/>
      <c r="AM19" s="267"/>
      <c r="AN19" s="136"/>
      <c r="AO19" s="136"/>
      <c r="AP19" s="136"/>
      <c r="AQ19" s="136"/>
      <c r="AR19" s="136"/>
      <c r="AS19" s="136"/>
      <c r="AT19" s="136"/>
      <c r="AU19" s="136"/>
      <c r="AV19" s="136"/>
    </row>
    <row r="20" spans="2:48" x14ac:dyDescent="0.15">
      <c r="B20" s="160"/>
      <c r="C20" s="136">
        <v>6</v>
      </c>
      <c r="D20" s="161"/>
      <c r="E20" s="162">
        <v>680.4</v>
      </c>
      <c r="F20" s="162">
        <v>766.8</v>
      </c>
      <c r="G20" s="162">
        <v>716.38875933063366</v>
      </c>
      <c r="H20" s="162">
        <v>47327.700000000004</v>
      </c>
      <c r="I20" s="162">
        <v>626.4</v>
      </c>
      <c r="J20" s="162">
        <v>745.2</v>
      </c>
      <c r="K20" s="162">
        <v>671.45452304390051</v>
      </c>
      <c r="L20" s="162">
        <v>76856.299999999988</v>
      </c>
      <c r="M20" s="162">
        <v>669.6</v>
      </c>
      <c r="N20" s="162">
        <v>788.4</v>
      </c>
      <c r="O20" s="162">
        <v>719.22774347513155</v>
      </c>
      <c r="P20" s="162">
        <v>163624.6</v>
      </c>
      <c r="Q20" s="130">
        <v>799.2</v>
      </c>
      <c r="R20" s="130">
        <v>1026</v>
      </c>
      <c r="S20" s="130">
        <v>849.58150458715591</v>
      </c>
      <c r="T20" s="161">
        <v>795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267"/>
      <c r="AL20" s="267"/>
      <c r="AM20" s="267"/>
      <c r="AN20" s="136"/>
      <c r="AO20" s="136"/>
      <c r="AP20" s="136"/>
      <c r="AQ20" s="136"/>
      <c r="AR20" s="136"/>
      <c r="AS20" s="136"/>
      <c r="AT20" s="136"/>
      <c r="AU20" s="136"/>
      <c r="AV20" s="136"/>
    </row>
    <row r="21" spans="2:48" x14ac:dyDescent="0.15">
      <c r="B21" s="151"/>
      <c r="C21" s="152">
        <v>7</v>
      </c>
      <c r="D21" s="167"/>
      <c r="E21" s="171">
        <v>636.33600000000001</v>
      </c>
      <c r="F21" s="171">
        <v>766.8</v>
      </c>
      <c r="G21" s="167">
        <v>692.70186507603125</v>
      </c>
      <c r="H21" s="171">
        <v>40492.1</v>
      </c>
      <c r="I21" s="171">
        <v>626.4</v>
      </c>
      <c r="J21" s="171">
        <v>745.2</v>
      </c>
      <c r="K21" s="171">
        <v>661.31166905107762</v>
      </c>
      <c r="L21" s="171">
        <v>72138.700000000012</v>
      </c>
      <c r="M21" s="171">
        <v>680.4</v>
      </c>
      <c r="N21" s="171">
        <v>788.4</v>
      </c>
      <c r="O21" s="171">
        <v>712.72794254688711</v>
      </c>
      <c r="P21" s="171">
        <v>149114.29999999999</v>
      </c>
      <c r="Q21" s="128">
        <v>820.8</v>
      </c>
      <c r="R21" s="128">
        <v>920.37600000000009</v>
      </c>
      <c r="S21" s="128">
        <v>857.39352159468433</v>
      </c>
      <c r="T21" s="167">
        <v>275.8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267"/>
      <c r="AL21" s="267"/>
      <c r="AM21" s="267"/>
      <c r="AN21" s="136"/>
      <c r="AO21" s="136"/>
      <c r="AP21" s="136"/>
      <c r="AQ21" s="136"/>
      <c r="AR21" s="136"/>
      <c r="AS21" s="136"/>
      <c r="AT21" s="136"/>
      <c r="AU21" s="136"/>
      <c r="AV21" s="136"/>
    </row>
    <row r="22" spans="2:48" x14ac:dyDescent="0.15">
      <c r="B22" s="160" t="s">
        <v>189</v>
      </c>
      <c r="C22" s="136"/>
      <c r="E22" s="160"/>
      <c r="F22" s="162"/>
      <c r="G22" s="136"/>
      <c r="H22" s="162"/>
      <c r="I22" s="160"/>
      <c r="J22" s="162"/>
      <c r="K22" s="136"/>
      <c r="L22" s="162"/>
      <c r="M22" s="160"/>
      <c r="N22" s="162"/>
      <c r="O22" s="136"/>
      <c r="P22" s="162"/>
      <c r="Q22" s="292"/>
      <c r="R22" s="180"/>
      <c r="S22" s="140"/>
      <c r="T22" s="162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267"/>
      <c r="AL22" s="267"/>
      <c r="AM22" s="267"/>
      <c r="AN22" s="136"/>
      <c r="AO22" s="136"/>
      <c r="AP22" s="136"/>
      <c r="AQ22" s="136"/>
      <c r="AR22" s="136"/>
      <c r="AS22" s="136"/>
      <c r="AT22" s="136"/>
      <c r="AU22" s="136"/>
      <c r="AV22" s="136"/>
    </row>
    <row r="23" spans="2:48" x14ac:dyDescent="0.15">
      <c r="B23" s="322">
        <v>41821</v>
      </c>
      <c r="C23" s="300"/>
      <c r="D23" s="323">
        <v>41835</v>
      </c>
      <c r="E23" s="130">
        <v>636.33600000000001</v>
      </c>
      <c r="F23" s="130">
        <v>766.8</v>
      </c>
      <c r="G23" s="130">
        <v>691.33408141339385</v>
      </c>
      <c r="H23" s="162">
        <v>25621.1</v>
      </c>
      <c r="I23" s="130">
        <v>626.4</v>
      </c>
      <c r="J23" s="130">
        <v>745.2</v>
      </c>
      <c r="K23" s="130">
        <v>658.57907502167768</v>
      </c>
      <c r="L23" s="162">
        <v>36979.800000000003</v>
      </c>
      <c r="M23" s="130">
        <v>680.4</v>
      </c>
      <c r="N23" s="130">
        <v>788.4</v>
      </c>
      <c r="O23" s="130">
        <v>713.02074856826175</v>
      </c>
      <c r="P23" s="162">
        <v>80337.600000000006</v>
      </c>
      <c r="Q23" s="130">
        <v>820.8</v>
      </c>
      <c r="R23" s="130">
        <v>920.37600000000009</v>
      </c>
      <c r="S23" s="130">
        <v>858.97902946273825</v>
      </c>
      <c r="T23" s="130">
        <v>230.8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267"/>
      <c r="AL23" s="267"/>
      <c r="AM23" s="267"/>
      <c r="AN23" s="136"/>
      <c r="AO23" s="136"/>
      <c r="AP23" s="136"/>
      <c r="AQ23" s="136"/>
      <c r="AR23" s="136"/>
      <c r="AS23" s="136"/>
      <c r="AT23" s="136"/>
      <c r="AU23" s="136"/>
      <c r="AV23" s="136"/>
    </row>
    <row r="24" spans="2:48" x14ac:dyDescent="0.15">
      <c r="B24" s="322">
        <v>41836</v>
      </c>
      <c r="C24" s="300"/>
      <c r="D24" s="323">
        <v>41851</v>
      </c>
      <c r="E24" s="130">
        <v>658.8</v>
      </c>
      <c r="F24" s="130">
        <v>766.8</v>
      </c>
      <c r="G24" s="130">
        <v>695.95141803743627</v>
      </c>
      <c r="H24" s="162">
        <v>14871</v>
      </c>
      <c r="I24" s="160">
        <v>648.97199999999998</v>
      </c>
      <c r="J24" s="162">
        <v>712.8</v>
      </c>
      <c r="K24" s="136">
        <v>666.87678723915769</v>
      </c>
      <c r="L24" s="162">
        <v>35158.9</v>
      </c>
      <c r="M24" s="160">
        <v>680.4</v>
      </c>
      <c r="N24" s="162">
        <v>777.6</v>
      </c>
      <c r="O24" s="136">
        <v>712.43110150540679</v>
      </c>
      <c r="P24" s="162">
        <v>68776.7</v>
      </c>
      <c r="Q24" s="130">
        <v>820.8</v>
      </c>
      <c r="R24" s="130">
        <v>820.8</v>
      </c>
      <c r="S24" s="130">
        <v>820.8</v>
      </c>
      <c r="T24" s="130">
        <v>45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267"/>
      <c r="AL24" s="267"/>
      <c r="AM24" s="267"/>
      <c r="AN24" s="136"/>
      <c r="AO24" s="136"/>
      <c r="AP24" s="136"/>
      <c r="AQ24" s="136"/>
      <c r="AR24" s="136"/>
      <c r="AS24" s="136"/>
      <c r="AT24" s="136"/>
      <c r="AU24" s="136"/>
      <c r="AV24" s="136"/>
    </row>
    <row r="25" spans="2:48" x14ac:dyDescent="0.15">
      <c r="B25" s="324"/>
      <c r="C25" s="152"/>
      <c r="D25" s="342"/>
      <c r="E25" s="128"/>
      <c r="F25" s="128"/>
      <c r="G25" s="128"/>
      <c r="H25" s="128"/>
      <c r="I25" s="128"/>
      <c r="J25" s="128"/>
      <c r="K25" s="128"/>
      <c r="L25" s="181"/>
      <c r="M25" s="128"/>
      <c r="N25" s="128"/>
      <c r="O25" s="128"/>
      <c r="P25" s="181"/>
      <c r="Q25" s="128"/>
      <c r="R25" s="128"/>
      <c r="S25" s="128"/>
      <c r="T25" s="181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</row>
    <row r="26" spans="2:48" x14ac:dyDescent="0.15"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</row>
    <row r="27" spans="2:48" x14ac:dyDescent="0.15"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267"/>
      <c r="AM27" s="267"/>
      <c r="AN27" s="267"/>
      <c r="AO27" s="136"/>
      <c r="AP27" s="136"/>
      <c r="AQ27" s="136"/>
      <c r="AR27" s="136"/>
      <c r="AS27" s="136"/>
      <c r="AT27" s="136"/>
      <c r="AU27" s="136"/>
      <c r="AV27" s="136"/>
    </row>
    <row r="28" spans="2:48" x14ac:dyDescent="0.15"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267"/>
      <c r="AM28" s="267"/>
      <c r="AN28" s="267"/>
      <c r="AO28" s="136"/>
      <c r="AP28" s="136"/>
      <c r="AQ28" s="136"/>
      <c r="AR28" s="136"/>
      <c r="AS28" s="136"/>
      <c r="AT28" s="136"/>
      <c r="AU28" s="136"/>
      <c r="AV28" s="136"/>
    </row>
    <row r="29" spans="2:48" ht="13.5" x14ac:dyDescent="0.15">
      <c r="E29" s="184"/>
      <c r="F29" s="311"/>
      <c r="G29" s="311"/>
      <c r="H29" s="311"/>
      <c r="I29" s="311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267"/>
      <c r="AM29" s="267"/>
      <c r="AN29" s="267"/>
      <c r="AO29" s="136"/>
      <c r="AP29" s="136"/>
      <c r="AQ29" s="136"/>
      <c r="AR29" s="136"/>
      <c r="AS29" s="136"/>
      <c r="AT29" s="136"/>
      <c r="AU29" s="136"/>
      <c r="AV29" s="136"/>
    </row>
    <row r="30" spans="2:48" ht="13.5" x14ac:dyDescent="0.15">
      <c r="E30" s="184"/>
      <c r="F30" s="184"/>
      <c r="G30" s="184"/>
      <c r="H30" s="184"/>
      <c r="I30" s="184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267"/>
      <c r="AM30" s="267"/>
      <c r="AN30" s="267"/>
      <c r="AO30" s="136"/>
      <c r="AP30" s="136"/>
      <c r="AQ30" s="136"/>
      <c r="AR30" s="136"/>
      <c r="AS30" s="136"/>
      <c r="AT30" s="136"/>
      <c r="AU30" s="136"/>
      <c r="AV30" s="136"/>
    </row>
    <row r="31" spans="2:48" ht="13.5" x14ac:dyDescent="0.15">
      <c r="E31" s="184"/>
      <c r="F31" s="184"/>
      <c r="G31" s="184"/>
      <c r="H31" s="184"/>
      <c r="I31" s="184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</row>
    <row r="32" spans="2:48" ht="13.5" x14ac:dyDescent="0.15">
      <c r="E32" s="184"/>
      <c r="F32" s="184"/>
      <c r="G32" s="184"/>
      <c r="H32" s="184"/>
      <c r="I32" s="184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</row>
    <row r="33" spans="20:48" x14ac:dyDescent="0.15"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</row>
    <row r="34" spans="20:48" x14ac:dyDescent="0.15"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</row>
    <row r="35" spans="20:48" x14ac:dyDescent="0.15"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</row>
    <row r="36" spans="20:48" x14ac:dyDescent="0.15"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</row>
    <row r="37" spans="20:48" x14ac:dyDescent="0.15"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</row>
    <row r="38" spans="20:48" x14ac:dyDescent="0.15">
      <c r="T38" s="136"/>
      <c r="U38" s="13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7.875" style="137" customWidth="1"/>
    <col min="9" max="11" width="5.875" style="137" customWidth="1"/>
    <col min="12" max="12" width="8" style="137" customWidth="1"/>
    <col min="13" max="15" width="5.875" style="137" customWidth="1"/>
    <col min="16" max="16" width="8" style="137" customWidth="1"/>
    <col min="17" max="19" width="5.875" style="137" customWidth="1"/>
    <col min="20" max="20" width="8" style="137" customWidth="1"/>
    <col min="21" max="23" width="5.875" style="137" customWidth="1"/>
    <col min="24" max="24" width="8" style="137" customWidth="1"/>
    <col min="25" max="16384" width="7.5" style="137"/>
  </cols>
  <sheetData>
    <row r="1" spans="1:36" ht="15" customHeight="1" x14ac:dyDescent="0.15">
      <c r="B1" s="343" t="s">
        <v>261</v>
      </c>
      <c r="C1" s="344"/>
      <c r="D1" s="344"/>
      <c r="E1" s="136"/>
      <c r="F1" s="136"/>
      <c r="G1" s="136"/>
      <c r="H1" s="136"/>
    </row>
    <row r="2" spans="1:36" ht="12.75" customHeight="1" x14ac:dyDescent="0.15">
      <c r="B2" s="345" t="s">
        <v>88</v>
      </c>
      <c r="C2" s="346"/>
      <c r="D2" s="346"/>
    </row>
    <row r="3" spans="1:36" ht="12.75" customHeight="1" x14ac:dyDescent="0.15">
      <c r="B3" s="347" t="s">
        <v>262</v>
      </c>
      <c r="C3" s="348"/>
      <c r="D3" s="348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X3" s="349" t="s">
        <v>90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36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350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</row>
    <row r="5" spans="1:36" ht="12" customHeight="1" x14ac:dyDescent="0.15">
      <c r="A5" s="161"/>
      <c r="B5" s="158"/>
      <c r="C5" s="351" t="s">
        <v>263</v>
      </c>
      <c r="D5" s="352"/>
      <c r="E5" s="353" t="s">
        <v>264</v>
      </c>
      <c r="F5" s="354"/>
      <c r="G5" s="354"/>
      <c r="H5" s="355"/>
      <c r="I5" s="353" t="s">
        <v>93</v>
      </c>
      <c r="J5" s="354"/>
      <c r="K5" s="354"/>
      <c r="L5" s="355"/>
      <c r="M5" s="353" t="s">
        <v>94</v>
      </c>
      <c r="N5" s="354"/>
      <c r="O5" s="354"/>
      <c r="P5" s="355"/>
      <c r="Q5" s="353" t="s">
        <v>265</v>
      </c>
      <c r="R5" s="354"/>
      <c r="S5" s="354"/>
      <c r="T5" s="355"/>
      <c r="U5" s="353" t="s">
        <v>107</v>
      </c>
      <c r="V5" s="354"/>
      <c r="W5" s="354"/>
      <c r="X5" s="355"/>
      <c r="Z5" s="136"/>
      <c r="AA5" s="184"/>
      <c r="AB5" s="184"/>
      <c r="AC5" s="184"/>
      <c r="AD5" s="184"/>
      <c r="AE5" s="184"/>
      <c r="AF5" s="184"/>
      <c r="AG5" s="184"/>
      <c r="AH5" s="184"/>
      <c r="AI5" s="184"/>
      <c r="AJ5" s="184"/>
    </row>
    <row r="6" spans="1:36" ht="12" customHeight="1" x14ac:dyDescent="0.15">
      <c r="A6" s="161"/>
      <c r="B6" s="356" t="s">
        <v>266</v>
      </c>
      <c r="C6" s="357"/>
      <c r="D6" s="358"/>
      <c r="E6" s="173" t="s">
        <v>98</v>
      </c>
      <c r="F6" s="150" t="s">
        <v>99</v>
      </c>
      <c r="G6" s="156" t="s">
        <v>100</v>
      </c>
      <c r="H6" s="150" t="s">
        <v>101</v>
      </c>
      <c r="I6" s="173" t="s">
        <v>98</v>
      </c>
      <c r="J6" s="150" t="s">
        <v>99</v>
      </c>
      <c r="K6" s="156" t="s">
        <v>100</v>
      </c>
      <c r="L6" s="150" t="s">
        <v>101</v>
      </c>
      <c r="M6" s="173" t="s">
        <v>98</v>
      </c>
      <c r="N6" s="150" t="s">
        <v>99</v>
      </c>
      <c r="O6" s="156" t="s">
        <v>100</v>
      </c>
      <c r="P6" s="150" t="s">
        <v>101</v>
      </c>
      <c r="Q6" s="173" t="s">
        <v>98</v>
      </c>
      <c r="R6" s="150" t="s">
        <v>99</v>
      </c>
      <c r="S6" s="156" t="s">
        <v>100</v>
      </c>
      <c r="T6" s="150" t="s">
        <v>101</v>
      </c>
      <c r="U6" s="173" t="s">
        <v>98</v>
      </c>
      <c r="V6" s="150" t="s">
        <v>99</v>
      </c>
      <c r="W6" s="156" t="s">
        <v>100</v>
      </c>
      <c r="X6" s="150" t="s">
        <v>101</v>
      </c>
      <c r="Z6" s="136"/>
      <c r="AA6" s="184"/>
      <c r="AB6" s="184"/>
      <c r="AC6" s="184"/>
      <c r="AD6" s="184"/>
      <c r="AE6" s="184"/>
      <c r="AF6" s="184"/>
      <c r="AG6" s="184"/>
      <c r="AH6" s="184"/>
      <c r="AI6" s="184"/>
      <c r="AJ6" s="184"/>
    </row>
    <row r="7" spans="1:36" ht="13.5" x14ac:dyDescent="0.15">
      <c r="A7" s="161"/>
      <c r="B7" s="160"/>
      <c r="C7" s="136"/>
      <c r="D7" s="161"/>
      <c r="E7" s="149"/>
      <c r="F7" s="255"/>
      <c r="G7" s="145" t="s">
        <v>102</v>
      </c>
      <c r="H7" s="255"/>
      <c r="I7" s="149"/>
      <c r="J7" s="255"/>
      <c r="K7" s="145" t="s">
        <v>102</v>
      </c>
      <c r="L7" s="255"/>
      <c r="M7" s="149"/>
      <c r="N7" s="255"/>
      <c r="O7" s="145" t="s">
        <v>102</v>
      </c>
      <c r="P7" s="255"/>
      <c r="Q7" s="149"/>
      <c r="R7" s="255"/>
      <c r="S7" s="145" t="s">
        <v>102</v>
      </c>
      <c r="T7" s="255"/>
      <c r="U7" s="149"/>
      <c r="V7" s="255"/>
      <c r="W7" s="145" t="s">
        <v>102</v>
      </c>
      <c r="X7" s="255"/>
      <c r="Z7" s="136"/>
      <c r="AA7" s="184"/>
      <c r="AB7" s="184"/>
      <c r="AC7" s="184"/>
      <c r="AD7" s="184"/>
      <c r="AE7" s="184"/>
      <c r="AF7" s="184"/>
      <c r="AG7" s="184"/>
      <c r="AH7" s="184"/>
      <c r="AI7" s="184"/>
      <c r="AJ7" s="184"/>
    </row>
    <row r="8" spans="1:36" ht="10.5" customHeight="1" x14ac:dyDescent="0.15">
      <c r="A8" s="136"/>
      <c r="B8" s="289" t="s">
        <v>267</v>
      </c>
      <c r="C8" s="159">
        <v>21</v>
      </c>
      <c r="D8" s="157" t="s">
        <v>268</v>
      </c>
      <c r="E8" s="359">
        <v>2415</v>
      </c>
      <c r="F8" s="360">
        <v>4200</v>
      </c>
      <c r="G8" s="361">
        <v>3195</v>
      </c>
      <c r="H8" s="360">
        <v>171670</v>
      </c>
      <c r="I8" s="359">
        <v>2100</v>
      </c>
      <c r="J8" s="360">
        <v>3360</v>
      </c>
      <c r="K8" s="361">
        <v>2560</v>
      </c>
      <c r="L8" s="360">
        <v>206553</v>
      </c>
      <c r="M8" s="359">
        <v>1470</v>
      </c>
      <c r="N8" s="360">
        <v>2363</v>
      </c>
      <c r="O8" s="361">
        <v>1757</v>
      </c>
      <c r="P8" s="360">
        <v>171644</v>
      </c>
      <c r="Q8" s="359">
        <v>5744</v>
      </c>
      <c r="R8" s="360">
        <v>7770</v>
      </c>
      <c r="S8" s="361">
        <v>6798</v>
      </c>
      <c r="T8" s="360">
        <v>46522</v>
      </c>
      <c r="U8" s="359">
        <v>4410</v>
      </c>
      <c r="V8" s="360">
        <v>6143</v>
      </c>
      <c r="W8" s="361">
        <v>5274</v>
      </c>
      <c r="X8" s="360">
        <v>152033</v>
      </c>
      <c r="Z8" s="362"/>
      <c r="AA8" s="184"/>
      <c r="AB8" s="184"/>
      <c r="AC8" s="184"/>
      <c r="AD8" s="184"/>
      <c r="AE8" s="363"/>
      <c r="AF8" s="363"/>
      <c r="AG8" s="363"/>
      <c r="AH8" s="363"/>
      <c r="AI8" s="363"/>
      <c r="AJ8" s="363"/>
    </row>
    <row r="9" spans="1:36" ht="11.1" customHeight="1" x14ac:dyDescent="0.15">
      <c r="A9" s="136"/>
      <c r="B9" s="292"/>
      <c r="C9" s="136">
        <v>22</v>
      </c>
      <c r="D9" s="161"/>
      <c r="E9" s="364">
        <v>2520</v>
      </c>
      <c r="F9" s="364">
        <v>4410</v>
      </c>
      <c r="G9" s="364">
        <v>3119</v>
      </c>
      <c r="H9" s="364">
        <v>175619</v>
      </c>
      <c r="I9" s="364">
        <v>2226</v>
      </c>
      <c r="J9" s="364">
        <v>3318</v>
      </c>
      <c r="K9" s="364">
        <v>2618</v>
      </c>
      <c r="L9" s="364">
        <v>208614</v>
      </c>
      <c r="M9" s="364">
        <v>1575</v>
      </c>
      <c r="N9" s="364">
        <v>2205</v>
      </c>
      <c r="O9" s="364">
        <v>1801</v>
      </c>
      <c r="P9" s="364">
        <v>161252</v>
      </c>
      <c r="Q9" s="364">
        <v>5775</v>
      </c>
      <c r="R9" s="364">
        <v>7665</v>
      </c>
      <c r="S9" s="364">
        <v>6779</v>
      </c>
      <c r="T9" s="364">
        <v>43193</v>
      </c>
      <c r="U9" s="364">
        <v>4935</v>
      </c>
      <c r="V9" s="364">
        <v>6300</v>
      </c>
      <c r="W9" s="364">
        <v>5486</v>
      </c>
      <c r="X9" s="365">
        <v>133621</v>
      </c>
      <c r="Z9" s="362"/>
      <c r="AA9" s="184"/>
      <c r="AB9" s="184"/>
      <c r="AC9" s="184"/>
      <c r="AD9" s="184"/>
      <c r="AE9" s="363"/>
      <c r="AF9" s="363"/>
      <c r="AG9" s="363"/>
      <c r="AH9" s="363"/>
      <c r="AI9" s="363"/>
      <c r="AJ9" s="363"/>
    </row>
    <row r="10" spans="1:36" ht="11.1" customHeight="1" x14ac:dyDescent="0.15">
      <c r="A10" s="136"/>
      <c r="B10" s="292"/>
      <c r="C10" s="136">
        <v>23</v>
      </c>
      <c r="D10" s="161"/>
      <c r="E10" s="163">
        <v>2520</v>
      </c>
      <c r="F10" s="163">
        <v>4200</v>
      </c>
      <c r="G10" s="163">
        <v>3145.6016263398192</v>
      </c>
      <c r="H10" s="163">
        <v>192348.59999999998</v>
      </c>
      <c r="I10" s="163">
        <v>1995</v>
      </c>
      <c r="J10" s="163">
        <v>3087</v>
      </c>
      <c r="K10" s="163">
        <v>2499.417395432964</v>
      </c>
      <c r="L10" s="163">
        <v>215641.4</v>
      </c>
      <c r="M10" s="163">
        <v>1575</v>
      </c>
      <c r="N10" s="163">
        <v>2100</v>
      </c>
      <c r="O10" s="163">
        <v>1752.3643224360665</v>
      </c>
      <c r="P10" s="163">
        <v>162518</v>
      </c>
      <c r="Q10" s="163">
        <v>5775</v>
      </c>
      <c r="R10" s="163">
        <v>8400</v>
      </c>
      <c r="S10" s="163">
        <v>6763.9499079415737</v>
      </c>
      <c r="T10" s="163">
        <v>45235.5</v>
      </c>
      <c r="U10" s="163">
        <v>5040</v>
      </c>
      <c r="V10" s="163">
        <v>6405</v>
      </c>
      <c r="W10" s="163">
        <v>5445.5256604651895</v>
      </c>
      <c r="X10" s="164">
        <v>127405.79999999999</v>
      </c>
      <c r="Z10" s="362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</row>
    <row r="11" spans="1:36" ht="11.1" customHeight="1" x14ac:dyDescent="0.15">
      <c r="A11" s="136"/>
      <c r="B11" s="292"/>
      <c r="C11" s="136">
        <v>24</v>
      </c>
      <c r="D11" s="161"/>
      <c r="E11" s="162">
        <v>2520</v>
      </c>
      <c r="F11" s="162">
        <v>4410</v>
      </c>
      <c r="G11" s="162">
        <v>2985.2336236427964</v>
      </c>
      <c r="H11" s="162">
        <v>219470</v>
      </c>
      <c r="I11" s="162">
        <v>1995</v>
      </c>
      <c r="J11" s="162">
        <v>3045</v>
      </c>
      <c r="K11" s="162">
        <v>2327.9318552870195</v>
      </c>
      <c r="L11" s="162">
        <v>192122</v>
      </c>
      <c r="M11" s="161">
        <v>1103</v>
      </c>
      <c r="N11" s="162">
        <v>1943</v>
      </c>
      <c r="O11" s="162">
        <v>1416.4878296018444</v>
      </c>
      <c r="P11" s="162">
        <v>152113</v>
      </c>
      <c r="Q11" s="161">
        <v>5775</v>
      </c>
      <c r="R11" s="162">
        <v>8400</v>
      </c>
      <c r="S11" s="162">
        <v>6565.3455984947768</v>
      </c>
      <c r="T11" s="162">
        <v>52366</v>
      </c>
      <c r="U11" s="162">
        <v>4515</v>
      </c>
      <c r="V11" s="162">
        <v>7140</v>
      </c>
      <c r="W11" s="162">
        <v>5016.0275041498553</v>
      </c>
      <c r="X11" s="161">
        <v>130700</v>
      </c>
      <c r="Z11" s="362"/>
      <c r="AA11" s="184"/>
      <c r="AB11" s="184"/>
      <c r="AC11" s="184"/>
      <c r="AD11" s="184"/>
      <c r="AE11" s="136"/>
      <c r="AF11" s="136"/>
      <c r="AG11" s="136"/>
      <c r="AH11" s="136"/>
      <c r="AI11" s="136"/>
      <c r="AJ11" s="136"/>
    </row>
    <row r="12" spans="1:36" ht="11.1" customHeight="1" x14ac:dyDescent="0.15">
      <c r="A12" s="136"/>
      <c r="B12" s="366"/>
      <c r="C12" s="152">
        <v>25</v>
      </c>
      <c r="D12" s="167"/>
      <c r="E12" s="269">
        <v>2835</v>
      </c>
      <c r="F12" s="269">
        <v>4567.5</v>
      </c>
      <c r="G12" s="269">
        <v>3230.5815415493521</v>
      </c>
      <c r="H12" s="269">
        <v>247783.19999999998</v>
      </c>
      <c r="I12" s="269">
        <v>2310</v>
      </c>
      <c r="J12" s="269">
        <v>3465</v>
      </c>
      <c r="K12" s="269">
        <v>2675.4219495101056</v>
      </c>
      <c r="L12" s="269">
        <v>223197.9</v>
      </c>
      <c r="M12" s="269">
        <v>1260</v>
      </c>
      <c r="N12" s="269">
        <v>2215.5</v>
      </c>
      <c r="O12" s="269">
        <v>1599.6679364276749</v>
      </c>
      <c r="P12" s="269">
        <v>136661.70000000001</v>
      </c>
      <c r="Q12" s="269">
        <v>6300</v>
      </c>
      <c r="R12" s="269">
        <v>9450</v>
      </c>
      <c r="S12" s="269">
        <v>7189.0715589841448</v>
      </c>
      <c r="T12" s="269">
        <v>57901.000000000007</v>
      </c>
      <c r="U12" s="269">
        <v>5040</v>
      </c>
      <c r="V12" s="269">
        <v>6615</v>
      </c>
      <c r="W12" s="269">
        <v>5480.4037401034957</v>
      </c>
      <c r="X12" s="367">
        <v>158337.4</v>
      </c>
      <c r="Z12" s="362"/>
      <c r="AA12" s="184"/>
      <c r="AB12" s="184"/>
      <c r="AC12" s="184"/>
      <c r="AD12" s="184"/>
      <c r="AE12" s="136"/>
      <c r="AF12" s="136"/>
      <c r="AG12" s="136"/>
      <c r="AH12" s="136"/>
      <c r="AI12" s="136"/>
      <c r="AJ12" s="136"/>
    </row>
    <row r="13" spans="1:36" ht="10.5" customHeight="1" x14ac:dyDescent="0.15">
      <c r="A13" s="136"/>
      <c r="B13" s="292"/>
      <c r="C13" s="136">
        <v>7</v>
      </c>
      <c r="D13" s="161"/>
      <c r="E13" s="364">
        <v>2835</v>
      </c>
      <c r="F13" s="364">
        <v>3727.5</v>
      </c>
      <c r="G13" s="364">
        <v>3009.8676266681305</v>
      </c>
      <c r="H13" s="364">
        <v>22462.799999999999</v>
      </c>
      <c r="I13" s="364">
        <v>2310</v>
      </c>
      <c r="J13" s="364">
        <v>3045</v>
      </c>
      <c r="K13" s="364">
        <v>2632.5570365345729</v>
      </c>
      <c r="L13" s="364">
        <v>18200.900000000001</v>
      </c>
      <c r="M13" s="364">
        <v>1470</v>
      </c>
      <c r="N13" s="364">
        <v>2100</v>
      </c>
      <c r="O13" s="364">
        <v>1670.707432788613</v>
      </c>
      <c r="P13" s="364">
        <v>14297.6</v>
      </c>
      <c r="Q13" s="364">
        <v>6300</v>
      </c>
      <c r="R13" s="364">
        <v>7350</v>
      </c>
      <c r="S13" s="364">
        <v>6849.669696487078</v>
      </c>
      <c r="T13" s="364">
        <v>6114.2</v>
      </c>
      <c r="U13" s="364">
        <v>5040</v>
      </c>
      <c r="V13" s="364">
        <v>6300</v>
      </c>
      <c r="W13" s="364">
        <v>5367.4486026944478</v>
      </c>
      <c r="X13" s="365">
        <v>13997.1</v>
      </c>
      <c r="Z13" s="136"/>
    </row>
    <row r="14" spans="1:36" ht="10.5" customHeight="1" x14ac:dyDescent="0.15">
      <c r="A14" s="136"/>
      <c r="B14" s="292"/>
      <c r="C14" s="136">
        <v>8</v>
      </c>
      <c r="D14" s="161"/>
      <c r="E14" s="364">
        <v>2835</v>
      </c>
      <c r="F14" s="364">
        <v>3780</v>
      </c>
      <c r="G14" s="364">
        <v>3026.880426786031</v>
      </c>
      <c r="H14" s="364">
        <v>27832.1</v>
      </c>
      <c r="I14" s="364">
        <v>2310</v>
      </c>
      <c r="J14" s="364">
        <v>2940</v>
      </c>
      <c r="K14" s="364">
        <v>2605.559995122348</v>
      </c>
      <c r="L14" s="364">
        <v>22037.7</v>
      </c>
      <c r="M14" s="364">
        <v>1470</v>
      </c>
      <c r="N14" s="364">
        <v>2100</v>
      </c>
      <c r="O14" s="364">
        <v>1638.4695706098707</v>
      </c>
      <c r="P14" s="364">
        <v>11832.4</v>
      </c>
      <c r="Q14" s="364">
        <v>6300</v>
      </c>
      <c r="R14" s="364">
        <v>8400</v>
      </c>
      <c r="S14" s="364">
        <v>7066.8286590212356</v>
      </c>
      <c r="T14" s="364">
        <v>5810.6</v>
      </c>
      <c r="U14" s="364">
        <v>5040</v>
      </c>
      <c r="V14" s="364">
        <v>6300</v>
      </c>
      <c r="W14" s="364">
        <v>5289.9930905450447</v>
      </c>
      <c r="X14" s="365">
        <v>16466.900000000001</v>
      </c>
      <c r="Z14" s="136"/>
    </row>
    <row r="15" spans="1:36" ht="10.5" customHeight="1" x14ac:dyDescent="0.15">
      <c r="A15" s="136"/>
      <c r="B15" s="292"/>
      <c r="C15" s="136">
        <v>9</v>
      </c>
      <c r="D15" s="161"/>
      <c r="E15" s="364">
        <v>2835</v>
      </c>
      <c r="F15" s="364">
        <v>3754.8</v>
      </c>
      <c r="G15" s="364">
        <v>3017.0017166351877</v>
      </c>
      <c r="H15" s="364">
        <v>21226.1</v>
      </c>
      <c r="I15" s="364">
        <v>2415</v>
      </c>
      <c r="J15" s="364">
        <v>2982</v>
      </c>
      <c r="K15" s="364">
        <v>2609.6535043283097</v>
      </c>
      <c r="L15" s="364">
        <v>19708.7</v>
      </c>
      <c r="M15" s="364">
        <v>1470</v>
      </c>
      <c r="N15" s="364">
        <v>2215.5</v>
      </c>
      <c r="O15" s="364">
        <v>1644.0243230563808</v>
      </c>
      <c r="P15" s="364">
        <v>12602.7</v>
      </c>
      <c r="Q15" s="364">
        <v>6825</v>
      </c>
      <c r="R15" s="364">
        <v>8925</v>
      </c>
      <c r="S15" s="364">
        <v>7381.2403987487305</v>
      </c>
      <c r="T15" s="364">
        <v>4148.6000000000004</v>
      </c>
      <c r="U15" s="364">
        <v>5040</v>
      </c>
      <c r="V15" s="364">
        <v>6594</v>
      </c>
      <c r="W15" s="364">
        <v>5314.386696906894</v>
      </c>
      <c r="X15" s="365">
        <v>10934.7</v>
      </c>
      <c r="Z15" s="136"/>
    </row>
    <row r="16" spans="1:36" ht="10.5" customHeight="1" x14ac:dyDescent="0.15">
      <c r="A16" s="136"/>
      <c r="B16" s="292"/>
      <c r="C16" s="136">
        <v>10</v>
      </c>
      <c r="D16" s="161"/>
      <c r="E16" s="364">
        <v>2940</v>
      </c>
      <c r="F16" s="364">
        <v>3990</v>
      </c>
      <c r="G16" s="364">
        <v>3205.0831440367429</v>
      </c>
      <c r="H16" s="364">
        <v>21446.9</v>
      </c>
      <c r="I16" s="364">
        <v>2520</v>
      </c>
      <c r="J16" s="364">
        <v>3244.5</v>
      </c>
      <c r="K16" s="364">
        <v>2713.7897631938072</v>
      </c>
      <c r="L16" s="364">
        <v>22132.6</v>
      </c>
      <c r="M16" s="364">
        <v>1575</v>
      </c>
      <c r="N16" s="364">
        <v>2205</v>
      </c>
      <c r="O16" s="364">
        <v>1744.7293690800429</v>
      </c>
      <c r="P16" s="364">
        <v>12422</v>
      </c>
      <c r="Q16" s="364">
        <v>7140</v>
      </c>
      <c r="R16" s="364">
        <v>9040.5</v>
      </c>
      <c r="S16" s="364">
        <v>7773.3786135570717</v>
      </c>
      <c r="T16" s="364">
        <v>4681.2</v>
      </c>
      <c r="U16" s="364">
        <v>5040</v>
      </c>
      <c r="V16" s="364">
        <v>6146.7</v>
      </c>
      <c r="W16" s="364">
        <v>5325.092147025699</v>
      </c>
      <c r="X16" s="365">
        <v>14318.8</v>
      </c>
      <c r="Z16" s="136"/>
    </row>
    <row r="17" spans="1:26" ht="10.5" customHeight="1" x14ac:dyDescent="0.15">
      <c r="A17" s="136"/>
      <c r="B17" s="292"/>
      <c r="C17" s="136">
        <v>11</v>
      </c>
      <c r="D17" s="161"/>
      <c r="E17" s="364">
        <v>3360</v>
      </c>
      <c r="F17" s="364">
        <v>4305</v>
      </c>
      <c r="G17" s="364">
        <v>3598.8273421894842</v>
      </c>
      <c r="H17" s="364">
        <v>20365.7</v>
      </c>
      <c r="I17" s="364">
        <v>2520</v>
      </c>
      <c r="J17" s="364">
        <v>3360</v>
      </c>
      <c r="K17" s="364">
        <v>2821.1923833784067</v>
      </c>
      <c r="L17" s="364">
        <v>17533.7</v>
      </c>
      <c r="M17" s="364">
        <v>1575</v>
      </c>
      <c r="N17" s="364">
        <v>2205</v>
      </c>
      <c r="O17" s="364">
        <v>1751.4974295225654</v>
      </c>
      <c r="P17" s="364">
        <v>9623.7000000000007</v>
      </c>
      <c r="Q17" s="364">
        <v>7350</v>
      </c>
      <c r="R17" s="364">
        <v>9450</v>
      </c>
      <c r="S17" s="364">
        <v>8003.9269756585491</v>
      </c>
      <c r="T17" s="364">
        <v>4756.1000000000004</v>
      </c>
      <c r="U17" s="364">
        <v>5402.25</v>
      </c>
      <c r="V17" s="364">
        <v>6615</v>
      </c>
      <c r="W17" s="364">
        <v>5799.3887598699539</v>
      </c>
      <c r="X17" s="365">
        <v>17153.900000000001</v>
      </c>
      <c r="Z17" s="136"/>
    </row>
    <row r="18" spans="1:26" ht="10.5" customHeight="1" x14ac:dyDescent="0.15">
      <c r="A18" s="136"/>
      <c r="B18" s="292"/>
      <c r="C18" s="136">
        <v>12</v>
      </c>
      <c r="D18" s="161"/>
      <c r="E18" s="364">
        <v>3517.5</v>
      </c>
      <c r="F18" s="364">
        <v>4567.5</v>
      </c>
      <c r="G18" s="364">
        <v>3886.6152723437103</v>
      </c>
      <c r="H18" s="364">
        <v>34240.9</v>
      </c>
      <c r="I18" s="364">
        <v>2835</v>
      </c>
      <c r="J18" s="364">
        <v>3465</v>
      </c>
      <c r="K18" s="364">
        <v>3043.6234071213999</v>
      </c>
      <c r="L18" s="364">
        <v>31781.200000000001</v>
      </c>
      <c r="M18" s="364">
        <v>1470</v>
      </c>
      <c r="N18" s="364">
        <v>2205</v>
      </c>
      <c r="O18" s="364">
        <v>1655.3347533974645</v>
      </c>
      <c r="P18" s="364">
        <v>13330.6</v>
      </c>
      <c r="Q18" s="364">
        <v>7350</v>
      </c>
      <c r="R18" s="364">
        <v>9450</v>
      </c>
      <c r="S18" s="364">
        <v>8119.7705171651669</v>
      </c>
      <c r="T18" s="364">
        <v>8293.2999999999993</v>
      </c>
      <c r="U18" s="364">
        <v>5460</v>
      </c>
      <c r="V18" s="364">
        <v>6510</v>
      </c>
      <c r="W18" s="364">
        <v>5815.368973640765</v>
      </c>
      <c r="X18" s="365">
        <v>20541.599999999999</v>
      </c>
      <c r="Z18" s="136"/>
    </row>
    <row r="19" spans="1:26" ht="10.5" customHeight="1" x14ac:dyDescent="0.15">
      <c r="A19" s="136"/>
      <c r="B19" s="292" t="s">
        <v>269</v>
      </c>
      <c r="C19" s="136">
        <v>1</v>
      </c>
      <c r="D19" s="161" t="s">
        <v>270</v>
      </c>
      <c r="E19" s="364">
        <v>2940</v>
      </c>
      <c r="F19" s="364">
        <v>4515</v>
      </c>
      <c r="G19" s="364">
        <v>3862.3828274251769</v>
      </c>
      <c r="H19" s="364">
        <v>27804.7</v>
      </c>
      <c r="I19" s="364">
        <v>2520</v>
      </c>
      <c r="J19" s="364">
        <v>3465</v>
      </c>
      <c r="K19" s="364">
        <v>2883.6783035220501</v>
      </c>
      <c r="L19" s="364">
        <v>31203.4</v>
      </c>
      <c r="M19" s="364">
        <v>1470</v>
      </c>
      <c r="N19" s="364">
        <v>2205</v>
      </c>
      <c r="O19" s="364">
        <v>1629.9396272148842</v>
      </c>
      <c r="P19" s="364">
        <v>10602</v>
      </c>
      <c r="Q19" s="364">
        <v>7140</v>
      </c>
      <c r="R19" s="364">
        <v>8925</v>
      </c>
      <c r="S19" s="364">
        <v>7876.6258539709688</v>
      </c>
      <c r="T19" s="364">
        <v>4669.8</v>
      </c>
      <c r="U19" s="364">
        <v>5040</v>
      </c>
      <c r="V19" s="364">
        <v>6247.5</v>
      </c>
      <c r="W19" s="364">
        <v>5606.797459566229</v>
      </c>
      <c r="X19" s="365">
        <v>17468.099999999999</v>
      </c>
      <c r="Z19" s="136"/>
    </row>
    <row r="20" spans="1:26" ht="10.5" customHeight="1" x14ac:dyDescent="0.15">
      <c r="A20" s="136"/>
      <c r="B20" s="292"/>
      <c r="C20" s="136">
        <v>2</v>
      </c>
      <c r="D20" s="161"/>
      <c r="E20" s="364">
        <v>2835</v>
      </c>
      <c r="F20" s="364">
        <v>4799.55</v>
      </c>
      <c r="G20" s="364">
        <v>3185.1170239402168</v>
      </c>
      <c r="H20" s="364">
        <v>20328.3</v>
      </c>
      <c r="I20" s="364">
        <v>2520</v>
      </c>
      <c r="J20" s="364">
        <v>3150</v>
      </c>
      <c r="K20" s="364">
        <v>2758.4273935446986</v>
      </c>
      <c r="L20" s="364">
        <v>17002.5</v>
      </c>
      <c r="M20" s="364">
        <v>1470</v>
      </c>
      <c r="N20" s="364">
        <v>2205</v>
      </c>
      <c r="O20" s="364">
        <v>1602.2646544383322</v>
      </c>
      <c r="P20" s="364">
        <v>16075.5</v>
      </c>
      <c r="Q20" s="364">
        <v>7140</v>
      </c>
      <c r="R20" s="364">
        <v>9450</v>
      </c>
      <c r="S20" s="364">
        <v>7691.9804212399895</v>
      </c>
      <c r="T20" s="364">
        <v>4169</v>
      </c>
      <c r="U20" s="364">
        <v>5040</v>
      </c>
      <c r="V20" s="364">
        <v>6207.6</v>
      </c>
      <c r="W20" s="364">
        <v>5388.147950189682</v>
      </c>
      <c r="X20" s="365">
        <v>12563.5</v>
      </c>
      <c r="Z20" s="136"/>
    </row>
    <row r="21" spans="1:26" ht="10.5" customHeight="1" x14ac:dyDescent="0.15">
      <c r="A21" s="136"/>
      <c r="B21" s="292"/>
      <c r="C21" s="136">
        <v>3</v>
      </c>
      <c r="D21" s="161"/>
      <c r="E21" s="364">
        <v>2835</v>
      </c>
      <c r="F21" s="364">
        <v>4725</v>
      </c>
      <c r="G21" s="365">
        <v>3160.0408138419543</v>
      </c>
      <c r="H21" s="364">
        <v>21437.5</v>
      </c>
      <c r="I21" s="364">
        <v>2625</v>
      </c>
      <c r="J21" s="364">
        <v>3150</v>
      </c>
      <c r="K21" s="364">
        <v>2781.4220962140907</v>
      </c>
      <c r="L21" s="364">
        <v>20116.3</v>
      </c>
      <c r="M21" s="364">
        <v>1470</v>
      </c>
      <c r="N21" s="364">
        <v>2415</v>
      </c>
      <c r="O21" s="364">
        <v>1608.9108041870893</v>
      </c>
      <c r="P21" s="364">
        <v>13275.8</v>
      </c>
      <c r="Q21" s="364">
        <v>7140</v>
      </c>
      <c r="R21" s="364">
        <v>9450</v>
      </c>
      <c r="S21" s="364">
        <v>7720.8547376664055</v>
      </c>
      <c r="T21" s="364">
        <v>5109.8999999999996</v>
      </c>
      <c r="U21" s="364">
        <v>5040</v>
      </c>
      <c r="V21" s="364">
        <v>6300</v>
      </c>
      <c r="W21" s="364">
        <v>5481.553709140303</v>
      </c>
      <c r="X21" s="365">
        <v>18007.8</v>
      </c>
      <c r="Z21" s="136"/>
    </row>
    <row r="22" spans="1:26" ht="10.5" customHeight="1" x14ac:dyDescent="0.15">
      <c r="A22" s="136"/>
      <c r="B22" s="292"/>
      <c r="C22" s="136">
        <v>4</v>
      </c>
      <c r="D22" s="161"/>
      <c r="E22" s="364">
        <v>2916</v>
      </c>
      <c r="F22" s="364">
        <v>4104</v>
      </c>
      <c r="G22" s="364">
        <v>3158.5627760252373</v>
      </c>
      <c r="H22" s="364">
        <v>26359.200000000001</v>
      </c>
      <c r="I22" s="364">
        <v>2700</v>
      </c>
      <c r="J22" s="364">
        <v>3153.6</v>
      </c>
      <c r="K22" s="364">
        <v>2852.3447987188479</v>
      </c>
      <c r="L22" s="364">
        <v>20058</v>
      </c>
      <c r="M22" s="364">
        <v>1556.28</v>
      </c>
      <c r="N22" s="364">
        <v>2268</v>
      </c>
      <c r="O22" s="364">
        <v>1697.2140676989409</v>
      </c>
      <c r="P22" s="364">
        <v>12008.6</v>
      </c>
      <c r="Q22" s="364">
        <v>7344</v>
      </c>
      <c r="R22" s="364">
        <v>9180</v>
      </c>
      <c r="S22" s="364">
        <v>7812.4360068431115</v>
      </c>
      <c r="T22" s="364">
        <v>5466.6</v>
      </c>
      <c r="U22" s="364">
        <v>5184</v>
      </c>
      <c r="V22" s="364">
        <v>6566.4</v>
      </c>
      <c r="W22" s="364">
        <v>5492.1727082780162</v>
      </c>
      <c r="X22" s="365">
        <v>16298.6</v>
      </c>
      <c r="Z22" s="136"/>
    </row>
    <row r="23" spans="1:26" ht="10.5" customHeight="1" x14ac:dyDescent="0.15">
      <c r="A23" s="136"/>
      <c r="B23" s="292"/>
      <c r="C23" s="136">
        <v>5</v>
      </c>
      <c r="D23" s="161"/>
      <c r="E23" s="364">
        <v>2916</v>
      </c>
      <c r="F23" s="364">
        <v>4104</v>
      </c>
      <c r="G23" s="364">
        <v>3146.2674510259844</v>
      </c>
      <c r="H23" s="364">
        <v>26797.1</v>
      </c>
      <c r="I23" s="364">
        <v>2700</v>
      </c>
      <c r="J23" s="364">
        <v>3240</v>
      </c>
      <c r="K23" s="364">
        <v>2872.221186296812</v>
      </c>
      <c r="L23" s="364">
        <v>20642.099999999999</v>
      </c>
      <c r="M23" s="364">
        <v>1555.2</v>
      </c>
      <c r="N23" s="364">
        <v>2160</v>
      </c>
      <c r="O23" s="364">
        <v>1722.4134546355883</v>
      </c>
      <c r="P23" s="364">
        <v>13111</v>
      </c>
      <c r="Q23" s="364">
        <v>7344</v>
      </c>
      <c r="R23" s="364">
        <v>8640</v>
      </c>
      <c r="S23" s="364">
        <v>7858.0045983457167</v>
      </c>
      <c r="T23" s="364">
        <v>5446.8</v>
      </c>
      <c r="U23" s="364">
        <v>5184</v>
      </c>
      <c r="V23" s="364">
        <v>6480</v>
      </c>
      <c r="W23" s="364">
        <v>5392.8779618488206</v>
      </c>
      <c r="X23" s="365">
        <v>16819.900000000001</v>
      </c>
      <c r="Z23" s="136"/>
    </row>
    <row r="24" spans="1:26" ht="10.5" customHeight="1" x14ac:dyDescent="0.15">
      <c r="A24" s="136"/>
      <c r="B24" s="292"/>
      <c r="C24" s="136">
        <v>6</v>
      </c>
      <c r="D24" s="161"/>
      <c r="E24" s="364">
        <v>2916</v>
      </c>
      <c r="F24" s="364">
        <v>4104</v>
      </c>
      <c r="G24" s="364">
        <v>3100.1328593178823</v>
      </c>
      <c r="H24" s="364">
        <v>22001.1</v>
      </c>
      <c r="I24" s="364">
        <v>2700</v>
      </c>
      <c r="J24" s="364">
        <v>3250.8</v>
      </c>
      <c r="K24" s="364">
        <v>2836.7430711463621</v>
      </c>
      <c r="L24" s="364">
        <v>20122.3</v>
      </c>
      <c r="M24" s="364">
        <v>1512</v>
      </c>
      <c r="N24" s="364">
        <v>2160</v>
      </c>
      <c r="O24" s="364">
        <v>1712.8923380618871</v>
      </c>
      <c r="P24" s="364">
        <v>10495.4</v>
      </c>
      <c r="Q24" s="364">
        <v>7560</v>
      </c>
      <c r="R24" s="364">
        <v>8640</v>
      </c>
      <c r="S24" s="364">
        <v>7930.8002234983715</v>
      </c>
      <c r="T24" s="364">
        <v>6064.2</v>
      </c>
      <c r="U24" s="364">
        <v>5184</v>
      </c>
      <c r="V24" s="364">
        <v>6480</v>
      </c>
      <c r="W24" s="365">
        <v>5441.5826005665722</v>
      </c>
      <c r="X24" s="365">
        <v>17412</v>
      </c>
      <c r="Z24" s="136"/>
    </row>
    <row r="25" spans="1:26" ht="10.5" customHeight="1" x14ac:dyDescent="0.15">
      <c r="A25" s="136"/>
      <c r="B25" s="366"/>
      <c r="C25" s="152">
        <v>7</v>
      </c>
      <c r="D25" s="167"/>
      <c r="E25" s="269">
        <v>2808</v>
      </c>
      <c r="F25" s="269">
        <v>3780</v>
      </c>
      <c r="G25" s="269">
        <v>3007.0845200941076</v>
      </c>
      <c r="H25" s="269">
        <v>25414.6</v>
      </c>
      <c r="I25" s="269">
        <v>2592</v>
      </c>
      <c r="J25" s="269">
        <v>3456</v>
      </c>
      <c r="K25" s="269">
        <v>2827.1941792575899</v>
      </c>
      <c r="L25" s="269">
        <v>22470.3</v>
      </c>
      <c r="M25" s="269">
        <v>1512</v>
      </c>
      <c r="N25" s="269">
        <v>2160</v>
      </c>
      <c r="O25" s="269">
        <v>1730.7809763876744</v>
      </c>
      <c r="P25" s="269">
        <v>8999.4</v>
      </c>
      <c r="Q25" s="269">
        <v>7344</v>
      </c>
      <c r="R25" s="269">
        <v>8424</v>
      </c>
      <c r="S25" s="269">
        <v>7740.8655341203566</v>
      </c>
      <c r="T25" s="269">
        <v>5696.4</v>
      </c>
      <c r="U25" s="269">
        <v>5076</v>
      </c>
      <c r="V25" s="269">
        <v>5940</v>
      </c>
      <c r="W25" s="269">
        <v>5323.7369672690065</v>
      </c>
      <c r="X25" s="367">
        <v>17592.5</v>
      </c>
      <c r="Z25" s="136"/>
    </row>
    <row r="26" spans="1:26" ht="12" customHeight="1" x14ac:dyDescent="0.15">
      <c r="A26" s="161"/>
      <c r="B26" s="162"/>
      <c r="C26" s="368" t="s">
        <v>263</v>
      </c>
      <c r="D26" s="369"/>
      <c r="E26" s="370" t="s">
        <v>108</v>
      </c>
      <c r="F26" s="371"/>
      <c r="G26" s="371"/>
      <c r="H26" s="372"/>
      <c r="I26" s="370" t="s">
        <v>109</v>
      </c>
      <c r="J26" s="371"/>
      <c r="K26" s="371"/>
      <c r="L26" s="372"/>
      <c r="M26" s="370" t="s">
        <v>110</v>
      </c>
      <c r="N26" s="371"/>
      <c r="O26" s="371"/>
      <c r="P26" s="372"/>
      <c r="Q26" s="370" t="s">
        <v>111</v>
      </c>
      <c r="R26" s="371"/>
      <c r="S26" s="371"/>
      <c r="T26" s="372"/>
      <c r="U26" s="370" t="s">
        <v>117</v>
      </c>
      <c r="V26" s="371"/>
      <c r="W26" s="371"/>
      <c r="X26" s="372"/>
      <c r="Y26" s="136"/>
    </row>
    <row r="27" spans="1:26" ht="12" customHeight="1" x14ac:dyDescent="0.15">
      <c r="A27" s="161"/>
      <c r="B27" s="356" t="s">
        <v>266</v>
      </c>
      <c r="C27" s="357"/>
      <c r="D27" s="358"/>
      <c r="E27" s="173" t="s">
        <v>98</v>
      </c>
      <c r="F27" s="150" t="s">
        <v>99</v>
      </c>
      <c r="G27" s="156" t="s">
        <v>100</v>
      </c>
      <c r="H27" s="150" t="s">
        <v>101</v>
      </c>
      <c r="I27" s="173" t="s">
        <v>98</v>
      </c>
      <c r="J27" s="150" t="s">
        <v>99</v>
      </c>
      <c r="K27" s="156" t="s">
        <v>100</v>
      </c>
      <c r="L27" s="150" t="s">
        <v>101</v>
      </c>
      <c r="M27" s="173" t="s">
        <v>98</v>
      </c>
      <c r="N27" s="150" t="s">
        <v>99</v>
      </c>
      <c r="O27" s="156" t="s">
        <v>100</v>
      </c>
      <c r="P27" s="150" t="s">
        <v>101</v>
      </c>
      <c r="Q27" s="173" t="s">
        <v>98</v>
      </c>
      <c r="R27" s="150" t="s">
        <v>99</v>
      </c>
      <c r="S27" s="156" t="s">
        <v>100</v>
      </c>
      <c r="T27" s="150" t="s">
        <v>101</v>
      </c>
      <c r="U27" s="173" t="s">
        <v>98</v>
      </c>
      <c r="V27" s="150" t="s">
        <v>99</v>
      </c>
      <c r="W27" s="156" t="s">
        <v>100</v>
      </c>
      <c r="X27" s="150" t="s">
        <v>101</v>
      </c>
      <c r="Y27" s="136"/>
    </row>
    <row r="28" spans="1:26" x14ac:dyDescent="0.15">
      <c r="A28" s="161"/>
      <c r="B28" s="151"/>
      <c r="C28" s="152"/>
      <c r="D28" s="167"/>
      <c r="E28" s="153"/>
      <c r="F28" s="154"/>
      <c r="G28" s="155" t="s">
        <v>102</v>
      </c>
      <c r="H28" s="154"/>
      <c r="I28" s="153"/>
      <c r="J28" s="154"/>
      <c r="K28" s="155" t="s">
        <v>102</v>
      </c>
      <c r="L28" s="154"/>
      <c r="M28" s="153"/>
      <c r="N28" s="154"/>
      <c r="O28" s="155" t="s">
        <v>102</v>
      </c>
      <c r="P28" s="154"/>
      <c r="Q28" s="153"/>
      <c r="R28" s="154"/>
      <c r="S28" s="155" t="s">
        <v>102</v>
      </c>
      <c r="T28" s="154"/>
      <c r="U28" s="153"/>
      <c r="V28" s="154"/>
      <c r="W28" s="155" t="s">
        <v>102</v>
      </c>
      <c r="X28" s="154"/>
      <c r="Y28" s="136"/>
    </row>
    <row r="29" spans="1:26" ht="10.5" customHeight="1" x14ac:dyDescent="0.15">
      <c r="A29" s="161"/>
      <c r="B29" s="289" t="s">
        <v>267</v>
      </c>
      <c r="C29" s="159">
        <v>21</v>
      </c>
      <c r="D29" s="157" t="s">
        <v>268</v>
      </c>
      <c r="E29" s="373" t="s">
        <v>271</v>
      </c>
      <c r="F29" s="374" t="s">
        <v>271</v>
      </c>
      <c r="G29" s="375" t="s">
        <v>271</v>
      </c>
      <c r="H29" s="360">
        <v>227</v>
      </c>
      <c r="I29" s="359">
        <v>1260</v>
      </c>
      <c r="J29" s="360">
        <v>2310</v>
      </c>
      <c r="K29" s="361">
        <v>1737</v>
      </c>
      <c r="L29" s="360">
        <v>260981</v>
      </c>
      <c r="M29" s="359">
        <v>2121</v>
      </c>
      <c r="N29" s="360">
        <v>3192</v>
      </c>
      <c r="O29" s="361">
        <v>2489</v>
      </c>
      <c r="P29" s="360">
        <v>38208</v>
      </c>
      <c r="Q29" s="359">
        <v>2451</v>
      </c>
      <c r="R29" s="360">
        <v>3255</v>
      </c>
      <c r="S29" s="361">
        <v>2809</v>
      </c>
      <c r="T29" s="360">
        <v>48413</v>
      </c>
      <c r="U29" s="359">
        <v>2415</v>
      </c>
      <c r="V29" s="360">
        <v>3234</v>
      </c>
      <c r="W29" s="361">
        <v>2755</v>
      </c>
      <c r="X29" s="360">
        <v>41722</v>
      </c>
      <c r="Y29" s="136"/>
    </row>
    <row r="30" spans="1:26" ht="11.1" customHeight="1" x14ac:dyDescent="0.15">
      <c r="A30" s="161"/>
      <c r="B30" s="292"/>
      <c r="C30" s="136">
        <v>22</v>
      </c>
      <c r="D30" s="161"/>
      <c r="E30" s="229" t="s">
        <v>271</v>
      </c>
      <c r="F30" s="229" t="s">
        <v>271</v>
      </c>
      <c r="G30" s="229" t="s">
        <v>271</v>
      </c>
      <c r="H30" s="364">
        <v>9057</v>
      </c>
      <c r="I30" s="364">
        <v>1365</v>
      </c>
      <c r="J30" s="364">
        <v>2108</v>
      </c>
      <c r="K30" s="364">
        <v>1685</v>
      </c>
      <c r="L30" s="364">
        <v>251415</v>
      </c>
      <c r="M30" s="364">
        <v>2100</v>
      </c>
      <c r="N30" s="364">
        <v>2940</v>
      </c>
      <c r="O30" s="364">
        <v>2430</v>
      </c>
      <c r="P30" s="364">
        <v>34617</v>
      </c>
      <c r="Q30" s="364">
        <v>2421</v>
      </c>
      <c r="R30" s="364">
        <v>3036</v>
      </c>
      <c r="S30" s="364">
        <v>2718</v>
      </c>
      <c r="T30" s="364">
        <v>45476</v>
      </c>
      <c r="U30" s="364">
        <v>2499</v>
      </c>
      <c r="V30" s="364">
        <v>3276</v>
      </c>
      <c r="W30" s="364">
        <v>2717</v>
      </c>
      <c r="X30" s="365">
        <v>41408</v>
      </c>
      <c r="Y30" s="136"/>
    </row>
    <row r="31" spans="1:26" ht="11.1" customHeight="1" x14ac:dyDescent="0.15">
      <c r="A31" s="161"/>
      <c r="B31" s="292"/>
      <c r="C31" s="136">
        <v>23</v>
      </c>
      <c r="D31" s="161"/>
      <c r="E31" s="229" t="s">
        <v>271</v>
      </c>
      <c r="F31" s="229" t="s">
        <v>271</v>
      </c>
      <c r="G31" s="229" t="s">
        <v>271</v>
      </c>
      <c r="H31" s="163">
        <v>4790.1000000000004</v>
      </c>
      <c r="I31" s="163">
        <v>1200</v>
      </c>
      <c r="J31" s="163">
        <v>1900</v>
      </c>
      <c r="K31" s="163">
        <v>1627.8366169252001</v>
      </c>
      <c r="L31" s="163">
        <v>300233.3</v>
      </c>
      <c r="M31" s="163">
        <v>2100</v>
      </c>
      <c r="N31" s="163">
        <v>2790</v>
      </c>
      <c r="O31" s="163">
        <v>2383.5298740902585</v>
      </c>
      <c r="P31" s="163">
        <v>35375.9</v>
      </c>
      <c r="Q31" s="163">
        <v>2200</v>
      </c>
      <c r="R31" s="163">
        <v>2800</v>
      </c>
      <c r="S31" s="163">
        <v>2567.2837822435163</v>
      </c>
      <c r="T31" s="163">
        <v>34927.899999999994</v>
      </c>
      <c r="U31" s="163">
        <v>2300</v>
      </c>
      <c r="V31" s="163">
        <v>2950</v>
      </c>
      <c r="W31" s="163">
        <v>2542.5510055666482</v>
      </c>
      <c r="X31" s="164">
        <v>35274</v>
      </c>
      <c r="Y31" s="136"/>
    </row>
    <row r="32" spans="1:26" ht="11.1" customHeight="1" x14ac:dyDescent="0.15">
      <c r="A32" s="161"/>
      <c r="B32" s="292"/>
      <c r="C32" s="136">
        <v>24</v>
      </c>
      <c r="D32" s="161"/>
      <c r="E32" s="229" t="s">
        <v>271</v>
      </c>
      <c r="F32" s="229" t="s">
        <v>271</v>
      </c>
      <c r="G32" s="259" t="s">
        <v>271</v>
      </c>
      <c r="H32" s="163">
        <v>1402</v>
      </c>
      <c r="I32" s="163">
        <v>1260</v>
      </c>
      <c r="J32" s="163">
        <v>1943</v>
      </c>
      <c r="K32" s="162">
        <v>1486.9968111998612</v>
      </c>
      <c r="L32" s="163">
        <v>333218</v>
      </c>
      <c r="M32" s="164">
        <v>1806</v>
      </c>
      <c r="N32" s="163">
        <v>2888</v>
      </c>
      <c r="O32" s="162">
        <v>2135.3738230566078</v>
      </c>
      <c r="P32" s="163">
        <v>25330</v>
      </c>
      <c r="Q32" s="163">
        <v>2100</v>
      </c>
      <c r="R32" s="163">
        <v>3150</v>
      </c>
      <c r="S32" s="162">
        <v>2546.6864753827945</v>
      </c>
      <c r="T32" s="163">
        <v>29178</v>
      </c>
      <c r="U32" s="163">
        <v>2100</v>
      </c>
      <c r="V32" s="163">
        <v>3129</v>
      </c>
      <c r="W32" s="162">
        <v>2447.3885737279379</v>
      </c>
      <c r="X32" s="164">
        <v>23428</v>
      </c>
      <c r="Y32" s="136"/>
    </row>
    <row r="33" spans="1:25" ht="11.1" customHeight="1" x14ac:dyDescent="0.15">
      <c r="A33" s="136"/>
      <c r="B33" s="366"/>
      <c r="C33" s="152">
        <v>25</v>
      </c>
      <c r="D33" s="167"/>
      <c r="E33" s="128">
        <v>5565</v>
      </c>
      <c r="F33" s="128">
        <v>7875</v>
      </c>
      <c r="G33" s="128">
        <v>5968.8923869490563</v>
      </c>
      <c r="H33" s="128">
        <v>1502.9</v>
      </c>
      <c r="I33" s="269">
        <v>1260</v>
      </c>
      <c r="J33" s="269">
        <v>2130.4500000000003</v>
      </c>
      <c r="K33" s="269">
        <v>1651.7444920537916</v>
      </c>
      <c r="L33" s="269">
        <v>340337.1</v>
      </c>
      <c r="M33" s="269">
        <v>2238.6</v>
      </c>
      <c r="N33" s="269">
        <v>3444</v>
      </c>
      <c r="O33" s="269">
        <v>2670.4350982066612</v>
      </c>
      <c r="P33" s="269">
        <v>28600.3</v>
      </c>
      <c r="Q33" s="269">
        <v>2415</v>
      </c>
      <c r="R33" s="269">
        <v>3444</v>
      </c>
      <c r="S33" s="269">
        <v>2858.6792946612277</v>
      </c>
      <c r="T33" s="269">
        <v>35937</v>
      </c>
      <c r="U33" s="269">
        <v>2421.3000000000002</v>
      </c>
      <c r="V33" s="269">
        <v>3444</v>
      </c>
      <c r="W33" s="269">
        <v>2781.815725296829</v>
      </c>
      <c r="X33" s="376">
        <v>24980.600000000002</v>
      </c>
      <c r="Y33" s="136"/>
    </row>
    <row r="34" spans="1:25" ht="11.1" customHeight="1" x14ac:dyDescent="0.15">
      <c r="A34" s="136"/>
      <c r="B34" s="292"/>
      <c r="C34" s="136">
        <v>7</v>
      </c>
      <c r="D34" s="161"/>
      <c r="E34" s="229">
        <v>0</v>
      </c>
      <c r="F34" s="229">
        <v>0</v>
      </c>
      <c r="G34" s="229">
        <v>0</v>
      </c>
      <c r="H34" s="377">
        <v>107.2</v>
      </c>
      <c r="I34" s="364">
        <v>1470</v>
      </c>
      <c r="J34" s="364">
        <v>2101.0500000000002</v>
      </c>
      <c r="K34" s="364">
        <v>1669.5009242144199</v>
      </c>
      <c r="L34" s="364">
        <v>33680.199999999997</v>
      </c>
      <c r="M34" s="364">
        <v>2520</v>
      </c>
      <c r="N34" s="364">
        <v>2730</v>
      </c>
      <c r="O34" s="364">
        <v>2583.8855421686744</v>
      </c>
      <c r="P34" s="364">
        <v>2714.7</v>
      </c>
      <c r="Q34" s="364">
        <v>2625</v>
      </c>
      <c r="R34" s="364">
        <v>2940</v>
      </c>
      <c r="S34" s="364">
        <v>2845.0621637202157</v>
      </c>
      <c r="T34" s="364">
        <v>3348.9</v>
      </c>
      <c r="U34" s="364">
        <v>2625</v>
      </c>
      <c r="V34" s="364">
        <v>2992.5</v>
      </c>
      <c r="W34" s="364">
        <v>2742.2292189726541</v>
      </c>
      <c r="X34" s="378">
        <v>2555.9</v>
      </c>
      <c r="Y34" s="136"/>
    </row>
    <row r="35" spans="1:25" ht="11.1" customHeight="1" x14ac:dyDescent="0.15">
      <c r="A35" s="136"/>
      <c r="B35" s="292"/>
      <c r="C35" s="136">
        <v>8</v>
      </c>
      <c r="D35" s="161"/>
      <c r="E35" s="130">
        <v>5565</v>
      </c>
      <c r="F35" s="130">
        <v>7875</v>
      </c>
      <c r="G35" s="130">
        <v>5923.3168316831679</v>
      </c>
      <c r="H35" s="379">
        <v>188.4</v>
      </c>
      <c r="I35" s="364">
        <v>1470</v>
      </c>
      <c r="J35" s="364">
        <v>2058</v>
      </c>
      <c r="K35" s="364">
        <v>1662.800069619665</v>
      </c>
      <c r="L35" s="364">
        <v>37168.300000000003</v>
      </c>
      <c r="M35" s="364">
        <v>2481.15</v>
      </c>
      <c r="N35" s="364">
        <v>2782.5</v>
      </c>
      <c r="O35" s="364">
        <v>2515.3958447238929</v>
      </c>
      <c r="P35" s="364">
        <v>2762.5</v>
      </c>
      <c r="Q35" s="364">
        <v>2640.75</v>
      </c>
      <c r="R35" s="364">
        <v>2951.55</v>
      </c>
      <c r="S35" s="364">
        <v>2850.9576572008114</v>
      </c>
      <c r="T35" s="364">
        <v>4667.7</v>
      </c>
      <c r="U35" s="364">
        <v>2636.55</v>
      </c>
      <c r="V35" s="364">
        <v>2938.9500000000003</v>
      </c>
      <c r="W35" s="364">
        <v>2731.2067550134857</v>
      </c>
      <c r="X35" s="378">
        <v>2741.4</v>
      </c>
      <c r="Y35" s="136"/>
    </row>
    <row r="36" spans="1:25" ht="11.1" customHeight="1" x14ac:dyDescent="0.15">
      <c r="A36" s="136"/>
      <c r="B36" s="292"/>
      <c r="C36" s="136">
        <v>9</v>
      </c>
      <c r="D36" s="161"/>
      <c r="E36" s="130">
        <v>5565</v>
      </c>
      <c r="F36" s="130">
        <v>6825</v>
      </c>
      <c r="G36" s="130">
        <v>6032.9367866549619</v>
      </c>
      <c r="H36" s="379">
        <v>633.29999999999995</v>
      </c>
      <c r="I36" s="364">
        <v>1470</v>
      </c>
      <c r="J36" s="364">
        <v>2130.4500000000003</v>
      </c>
      <c r="K36" s="364">
        <v>1698.709880254215</v>
      </c>
      <c r="L36" s="364">
        <v>23186.5</v>
      </c>
      <c r="M36" s="364">
        <v>2550.4500000000003</v>
      </c>
      <c r="N36" s="364">
        <v>2767.8</v>
      </c>
      <c r="O36" s="364">
        <v>2717.4601226993864</v>
      </c>
      <c r="P36" s="364">
        <v>2325.1999999999998</v>
      </c>
      <c r="Q36" s="364">
        <v>2841.3</v>
      </c>
      <c r="R36" s="364">
        <v>3150</v>
      </c>
      <c r="S36" s="364">
        <v>2980.8141273693186</v>
      </c>
      <c r="T36" s="364">
        <v>3058.7</v>
      </c>
      <c r="U36" s="364">
        <v>2835</v>
      </c>
      <c r="V36" s="364">
        <v>3150</v>
      </c>
      <c r="W36" s="364">
        <v>2882.3264711594484</v>
      </c>
      <c r="X36" s="378">
        <v>2040.6</v>
      </c>
      <c r="Y36" s="136"/>
    </row>
    <row r="37" spans="1:25" ht="11.1" customHeight="1" x14ac:dyDescent="0.15">
      <c r="A37" s="136"/>
      <c r="B37" s="292"/>
      <c r="C37" s="136">
        <v>10</v>
      </c>
      <c r="D37" s="161"/>
      <c r="E37" s="130">
        <v>5775</v>
      </c>
      <c r="F37" s="130">
        <v>5775</v>
      </c>
      <c r="G37" s="130">
        <v>5775</v>
      </c>
      <c r="H37" s="379">
        <v>384.1</v>
      </c>
      <c r="I37" s="364">
        <v>1575</v>
      </c>
      <c r="J37" s="364">
        <v>2101.0500000000002</v>
      </c>
      <c r="K37" s="364">
        <v>1784.6356138246842</v>
      </c>
      <c r="L37" s="364">
        <v>26953.1</v>
      </c>
      <c r="M37" s="364">
        <v>2593.5</v>
      </c>
      <c r="N37" s="364">
        <v>3244.5</v>
      </c>
      <c r="O37" s="364">
        <v>3079.3719512195121</v>
      </c>
      <c r="P37" s="364">
        <v>3030.8</v>
      </c>
      <c r="Q37" s="364">
        <v>2843.4</v>
      </c>
      <c r="R37" s="364">
        <v>3046.05</v>
      </c>
      <c r="S37" s="364">
        <v>2963.2581036154588</v>
      </c>
      <c r="T37" s="364">
        <v>2950.2</v>
      </c>
      <c r="U37" s="364">
        <v>2835</v>
      </c>
      <c r="V37" s="364">
        <v>3045</v>
      </c>
      <c r="W37" s="364">
        <v>2908.1904965753424</v>
      </c>
      <c r="X37" s="378">
        <v>2324.6999999999998</v>
      </c>
      <c r="Y37" s="136"/>
    </row>
    <row r="38" spans="1:25" ht="11.1" customHeight="1" x14ac:dyDescent="0.15">
      <c r="A38" s="136"/>
      <c r="B38" s="292"/>
      <c r="C38" s="136">
        <v>11</v>
      </c>
      <c r="D38" s="161"/>
      <c r="E38" s="130">
        <v>0</v>
      </c>
      <c r="F38" s="130">
        <v>0</v>
      </c>
      <c r="G38" s="130">
        <v>0</v>
      </c>
      <c r="H38" s="379">
        <v>66.8</v>
      </c>
      <c r="I38" s="364">
        <v>1470</v>
      </c>
      <c r="J38" s="364">
        <v>2106.3000000000002</v>
      </c>
      <c r="K38" s="364">
        <v>1610.0551619273549</v>
      </c>
      <c r="L38" s="364">
        <v>30733.8</v>
      </c>
      <c r="M38" s="364">
        <v>2782.5</v>
      </c>
      <c r="N38" s="364">
        <v>3244.5</v>
      </c>
      <c r="O38" s="364">
        <v>2949.3426453819839</v>
      </c>
      <c r="P38" s="364">
        <v>2394.8000000000002</v>
      </c>
      <c r="Q38" s="364">
        <v>2835</v>
      </c>
      <c r="R38" s="364">
        <v>3244.5</v>
      </c>
      <c r="S38" s="364">
        <v>2984.3523103220118</v>
      </c>
      <c r="T38" s="364">
        <v>3025.2</v>
      </c>
      <c r="U38" s="364">
        <v>2836.05</v>
      </c>
      <c r="V38" s="364">
        <v>3244.5</v>
      </c>
      <c r="W38" s="364">
        <v>2938.8478042239358</v>
      </c>
      <c r="X38" s="378">
        <v>2115.3000000000002</v>
      </c>
      <c r="Y38" s="136"/>
    </row>
    <row r="39" spans="1:25" ht="11.1" customHeight="1" x14ac:dyDescent="0.15">
      <c r="A39" s="136"/>
      <c r="B39" s="292"/>
      <c r="C39" s="136">
        <v>12</v>
      </c>
      <c r="D39" s="161"/>
      <c r="E39" s="130">
        <v>0</v>
      </c>
      <c r="F39" s="130">
        <v>0</v>
      </c>
      <c r="G39" s="130">
        <v>0</v>
      </c>
      <c r="H39" s="130">
        <v>0</v>
      </c>
      <c r="I39" s="364">
        <v>1470</v>
      </c>
      <c r="J39" s="364">
        <v>2081.1</v>
      </c>
      <c r="K39" s="364">
        <v>1645.1103708553153</v>
      </c>
      <c r="L39" s="364">
        <v>32620.1</v>
      </c>
      <c r="M39" s="364">
        <v>2789.85</v>
      </c>
      <c r="N39" s="364">
        <v>3444</v>
      </c>
      <c r="O39" s="364">
        <v>3338.4549431321093</v>
      </c>
      <c r="P39" s="364">
        <v>3786.7</v>
      </c>
      <c r="Q39" s="364">
        <v>2844.4500000000003</v>
      </c>
      <c r="R39" s="364">
        <v>3444</v>
      </c>
      <c r="S39" s="364">
        <v>3025.0047363552271</v>
      </c>
      <c r="T39" s="364">
        <v>3469.2</v>
      </c>
      <c r="U39" s="364">
        <v>2835</v>
      </c>
      <c r="V39" s="364">
        <v>3444</v>
      </c>
      <c r="W39" s="364">
        <v>3077.5781796966166</v>
      </c>
      <c r="X39" s="378">
        <v>3137.2</v>
      </c>
      <c r="Y39" s="136"/>
    </row>
    <row r="40" spans="1:25" ht="11.1" customHeight="1" x14ac:dyDescent="0.15">
      <c r="A40" s="136"/>
      <c r="B40" s="292" t="s">
        <v>269</v>
      </c>
      <c r="C40" s="136">
        <v>1</v>
      </c>
      <c r="D40" s="161" t="s">
        <v>270</v>
      </c>
      <c r="E40" s="130">
        <v>0</v>
      </c>
      <c r="F40" s="130">
        <v>0</v>
      </c>
      <c r="G40" s="130">
        <v>0</v>
      </c>
      <c r="H40" s="130">
        <v>0</v>
      </c>
      <c r="I40" s="364">
        <v>1417.5</v>
      </c>
      <c r="J40" s="364">
        <v>2096.85</v>
      </c>
      <c r="K40" s="364">
        <v>1641.5154716781462</v>
      </c>
      <c r="L40" s="364">
        <v>37369</v>
      </c>
      <c r="M40" s="364">
        <v>2520</v>
      </c>
      <c r="N40" s="364">
        <v>2778.3</v>
      </c>
      <c r="O40" s="364">
        <v>2609.0729324797044</v>
      </c>
      <c r="P40" s="364">
        <v>3790.6</v>
      </c>
      <c r="Q40" s="364">
        <v>2835</v>
      </c>
      <c r="R40" s="364">
        <v>3082.8</v>
      </c>
      <c r="S40" s="364">
        <v>2985.7579956029367</v>
      </c>
      <c r="T40" s="364">
        <v>3977.5</v>
      </c>
      <c r="U40" s="364">
        <v>2836.05</v>
      </c>
      <c r="V40" s="364">
        <v>3150</v>
      </c>
      <c r="W40" s="364">
        <v>2930.1220362145546</v>
      </c>
      <c r="X40" s="378">
        <v>3242.7</v>
      </c>
      <c r="Y40" s="136"/>
    </row>
    <row r="41" spans="1:25" ht="11.1" customHeight="1" x14ac:dyDescent="0.15">
      <c r="A41" s="136"/>
      <c r="B41" s="292"/>
      <c r="C41" s="136">
        <v>2</v>
      </c>
      <c r="D41" s="161"/>
      <c r="E41" s="130">
        <v>0</v>
      </c>
      <c r="F41" s="130">
        <v>0</v>
      </c>
      <c r="G41" s="130">
        <v>0</v>
      </c>
      <c r="H41" s="130">
        <v>0</v>
      </c>
      <c r="I41" s="364">
        <v>1470</v>
      </c>
      <c r="J41" s="364">
        <v>2306.85</v>
      </c>
      <c r="K41" s="364">
        <v>1749.7406424334349</v>
      </c>
      <c r="L41" s="364">
        <v>33670.9</v>
      </c>
      <c r="M41" s="364">
        <v>2520</v>
      </c>
      <c r="N41" s="364">
        <v>2730</v>
      </c>
      <c r="O41" s="364">
        <v>2594.5215267960416</v>
      </c>
      <c r="P41" s="364">
        <v>2039.6</v>
      </c>
      <c r="Q41" s="364">
        <v>2625</v>
      </c>
      <c r="R41" s="364">
        <v>3118.5</v>
      </c>
      <c r="S41" s="364">
        <v>2854.0462204270052</v>
      </c>
      <c r="T41" s="364">
        <v>2847.8</v>
      </c>
      <c r="U41" s="364">
        <v>2637.6</v>
      </c>
      <c r="V41" s="364">
        <v>3150</v>
      </c>
      <c r="W41" s="364">
        <v>2821.5499950985195</v>
      </c>
      <c r="X41" s="378">
        <v>2139.1</v>
      </c>
      <c r="Y41" s="136"/>
    </row>
    <row r="42" spans="1:25" ht="11.1" customHeight="1" x14ac:dyDescent="0.15">
      <c r="A42" s="136"/>
      <c r="B42" s="292"/>
      <c r="C42" s="136">
        <v>3</v>
      </c>
      <c r="D42" s="161"/>
      <c r="E42" s="130">
        <v>0</v>
      </c>
      <c r="F42" s="130">
        <v>0</v>
      </c>
      <c r="G42" s="130">
        <v>0</v>
      </c>
      <c r="H42" s="130">
        <v>0</v>
      </c>
      <c r="I42" s="364">
        <v>1470</v>
      </c>
      <c r="J42" s="364">
        <v>2300.5500000000002</v>
      </c>
      <c r="K42" s="364">
        <v>1734.0454529746905</v>
      </c>
      <c r="L42" s="364">
        <v>36308</v>
      </c>
      <c r="M42" s="364">
        <v>2625</v>
      </c>
      <c r="N42" s="364">
        <v>2835</v>
      </c>
      <c r="O42" s="364">
        <v>2670.2521823472357</v>
      </c>
      <c r="P42" s="364">
        <v>3511.7</v>
      </c>
      <c r="Q42" s="364">
        <v>2835</v>
      </c>
      <c r="R42" s="364">
        <v>3150</v>
      </c>
      <c r="S42" s="364">
        <v>2930.945234708392</v>
      </c>
      <c r="T42" s="364">
        <v>3949</v>
      </c>
      <c r="U42" s="364">
        <v>2835</v>
      </c>
      <c r="V42" s="364">
        <v>3150</v>
      </c>
      <c r="W42" s="364">
        <v>2937.6683526011561</v>
      </c>
      <c r="X42" s="378">
        <v>2630.7</v>
      </c>
      <c r="Y42" s="136"/>
    </row>
    <row r="43" spans="1:25" ht="11.1" customHeight="1" x14ac:dyDescent="0.15">
      <c r="A43" s="136"/>
      <c r="B43" s="292"/>
      <c r="C43" s="136">
        <v>4</v>
      </c>
      <c r="D43" s="161"/>
      <c r="E43" s="130">
        <v>0</v>
      </c>
      <c r="F43" s="130">
        <v>0</v>
      </c>
      <c r="G43" s="130">
        <v>0</v>
      </c>
      <c r="H43" s="130">
        <v>28.2</v>
      </c>
      <c r="I43" s="364">
        <v>1512</v>
      </c>
      <c r="J43" s="364">
        <v>2269.08</v>
      </c>
      <c r="K43" s="364">
        <v>1715.3701845716998</v>
      </c>
      <c r="L43" s="364">
        <v>44853.5</v>
      </c>
      <c r="M43" s="364">
        <v>2700</v>
      </c>
      <c r="N43" s="364">
        <v>3042.36</v>
      </c>
      <c r="O43" s="364">
        <v>2845.3769585253453</v>
      </c>
      <c r="P43" s="364">
        <v>3452.5</v>
      </c>
      <c r="Q43" s="364">
        <v>2756.16</v>
      </c>
      <c r="R43" s="364">
        <v>3132</v>
      </c>
      <c r="S43" s="364">
        <v>2920.2221061894979</v>
      </c>
      <c r="T43" s="364">
        <v>3969.5</v>
      </c>
      <c r="U43" s="364">
        <v>2916</v>
      </c>
      <c r="V43" s="364">
        <v>3456</v>
      </c>
      <c r="W43" s="364">
        <v>3058.9612860457401</v>
      </c>
      <c r="X43" s="378">
        <v>3507.9</v>
      </c>
      <c r="Y43" s="136"/>
    </row>
    <row r="44" spans="1:25" ht="11.1" customHeight="1" x14ac:dyDescent="0.15">
      <c r="A44" s="136"/>
      <c r="B44" s="292"/>
      <c r="C44" s="136">
        <v>5</v>
      </c>
      <c r="D44" s="161"/>
      <c r="E44" s="130">
        <v>0</v>
      </c>
      <c r="F44" s="130">
        <v>0</v>
      </c>
      <c r="G44" s="130">
        <v>0</v>
      </c>
      <c r="H44" s="130">
        <v>0</v>
      </c>
      <c r="I44" s="364">
        <v>1512</v>
      </c>
      <c r="J44" s="364">
        <v>2150.2800000000002</v>
      </c>
      <c r="K44" s="364">
        <v>1680.0180722891562</v>
      </c>
      <c r="L44" s="364">
        <v>34329.300000000003</v>
      </c>
      <c r="M44" s="364">
        <v>2718.36</v>
      </c>
      <c r="N44" s="364">
        <v>2718.36</v>
      </c>
      <c r="O44" s="364">
        <v>2718.0222910216726</v>
      </c>
      <c r="P44" s="364">
        <v>3469.5</v>
      </c>
      <c r="Q44" s="364">
        <v>2808</v>
      </c>
      <c r="R44" s="364">
        <v>3143.88</v>
      </c>
      <c r="S44" s="364">
        <v>2947.4037161859883</v>
      </c>
      <c r="T44" s="364">
        <v>5035.8</v>
      </c>
      <c r="U44" s="364">
        <v>2931.12</v>
      </c>
      <c r="V44" s="364">
        <v>3240</v>
      </c>
      <c r="W44" s="364">
        <v>2989.9522334723051</v>
      </c>
      <c r="X44" s="378">
        <v>2868.3</v>
      </c>
      <c r="Y44" s="136"/>
    </row>
    <row r="45" spans="1:25" ht="11.1" customHeight="1" x14ac:dyDescent="0.15">
      <c r="A45" s="136"/>
      <c r="B45" s="292"/>
      <c r="C45" s="136">
        <v>6</v>
      </c>
      <c r="D45" s="161"/>
      <c r="E45" s="130">
        <v>0</v>
      </c>
      <c r="F45" s="130">
        <v>0</v>
      </c>
      <c r="G45" s="130">
        <v>0</v>
      </c>
      <c r="H45" s="130">
        <v>0</v>
      </c>
      <c r="I45" s="364">
        <v>1620</v>
      </c>
      <c r="J45" s="364">
        <v>2220.48</v>
      </c>
      <c r="K45" s="364">
        <v>1774.0638156839686</v>
      </c>
      <c r="L45" s="364">
        <v>39497.5</v>
      </c>
      <c r="M45" s="364">
        <v>2592</v>
      </c>
      <c r="N45" s="364">
        <v>2741.04</v>
      </c>
      <c r="O45" s="364">
        <v>2641.0728794503434</v>
      </c>
      <c r="P45" s="364">
        <v>3199.4</v>
      </c>
      <c r="Q45" s="364">
        <v>2718.36</v>
      </c>
      <c r="R45" s="364">
        <v>3021.84</v>
      </c>
      <c r="S45" s="364">
        <v>2869.2155931256111</v>
      </c>
      <c r="T45" s="364">
        <v>3409.3</v>
      </c>
      <c r="U45" s="364">
        <v>2916</v>
      </c>
      <c r="V45" s="364">
        <v>3240</v>
      </c>
      <c r="W45" s="364">
        <v>3036.5670369258482</v>
      </c>
      <c r="X45" s="378">
        <v>2003.8</v>
      </c>
      <c r="Y45" s="136"/>
    </row>
    <row r="46" spans="1:25" ht="11.1" customHeight="1" x14ac:dyDescent="0.15">
      <c r="A46" s="136"/>
      <c r="B46" s="366"/>
      <c r="C46" s="152">
        <v>7</v>
      </c>
      <c r="D46" s="167"/>
      <c r="E46" s="128">
        <v>0</v>
      </c>
      <c r="F46" s="128">
        <v>0</v>
      </c>
      <c r="G46" s="128">
        <v>0</v>
      </c>
      <c r="H46" s="128">
        <v>23.8</v>
      </c>
      <c r="I46" s="269">
        <v>1620</v>
      </c>
      <c r="J46" s="269">
        <v>2158.92</v>
      </c>
      <c r="K46" s="269">
        <v>1763.9420319899916</v>
      </c>
      <c r="L46" s="269">
        <v>41686.800000000003</v>
      </c>
      <c r="M46" s="269">
        <v>2592</v>
      </c>
      <c r="N46" s="269">
        <v>2862</v>
      </c>
      <c r="O46" s="367">
        <v>2644.4760279286274</v>
      </c>
      <c r="P46" s="269">
        <v>2770</v>
      </c>
      <c r="Q46" s="269">
        <v>2714.04</v>
      </c>
      <c r="R46" s="269">
        <v>2906.28</v>
      </c>
      <c r="S46" s="269">
        <v>2793.7004864489222</v>
      </c>
      <c r="T46" s="269">
        <v>3804.1</v>
      </c>
      <c r="U46" s="269">
        <v>2810.16</v>
      </c>
      <c r="V46" s="269">
        <v>3072.6</v>
      </c>
      <c r="W46" s="269">
        <v>2880.8551530918553</v>
      </c>
      <c r="X46" s="376">
        <v>2899.6</v>
      </c>
      <c r="Y46" s="136"/>
    </row>
    <row r="47" spans="1:25" ht="3.75" customHeight="1" x14ac:dyDescent="0.15">
      <c r="B47" s="183"/>
      <c r="C47" s="193"/>
      <c r="D47" s="183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</row>
    <row r="48" spans="1:25" x14ac:dyDescent="0.15">
      <c r="B48" s="187" t="s">
        <v>112</v>
      </c>
      <c r="C48" s="137" t="s">
        <v>113</v>
      </c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2:26" x14ac:dyDescent="0.15">
      <c r="B49" s="235" t="s">
        <v>114</v>
      </c>
      <c r="C49" s="137" t="s">
        <v>272</v>
      </c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2:26" x14ac:dyDescent="0.15">
      <c r="B50" s="235" t="s">
        <v>201</v>
      </c>
      <c r="C50" s="137" t="s">
        <v>115</v>
      </c>
      <c r="X50" s="136"/>
      <c r="Y50" s="136"/>
      <c r="Z50" s="136"/>
    </row>
    <row r="51" spans="2:26" x14ac:dyDescent="0.15">
      <c r="B51" s="235"/>
      <c r="X51" s="136"/>
      <c r="Y51" s="136"/>
      <c r="Z51" s="136"/>
    </row>
    <row r="52" spans="2:26" x14ac:dyDescent="0.15">
      <c r="X52" s="362"/>
      <c r="Y52" s="136"/>
      <c r="Z52" s="136"/>
    </row>
    <row r="53" spans="2:26" x14ac:dyDescent="0.15">
      <c r="X53" s="362"/>
      <c r="Y53" s="136"/>
      <c r="Z53" s="136"/>
    </row>
    <row r="54" spans="2:26" x14ac:dyDescent="0.15">
      <c r="X54" s="362"/>
      <c r="Y54" s="136"/>
      <c r="Z54" s="136"/>
    </row>
    <row r="55" spans="2:26" x14ac:dyDescent="0.15">
      <c r="X55" s="362"/>
      <c r="Y55" s="136"/>
      <c r="Z55" s="136"/>
    </row>
    <row r="56" spans="2:26" x14ac:dyDescent="0.15">
      <c r="X56" s="362"/>
      <c r="Y56" s="136"/>
      <c r="Z56" s="136"/>
    </row>
    <row r="57" spans="2:26" x14ac:dyDescent="0.15">
      <c r="X57" s="380"/>
      <c r="Y57" s="136"/>
      <c r="Z57" s="136"/>
    </row>
    <row r="58" spans="2:26" x14ac:dyDescent="0.15">
      <c r="X58" s="362"/>
      <c r="Y58" s="136"/>
      <c r="Z58" s="136"/>
    </row>
    <row r="59" spans="2:26" x14ac:dyDescent="0.15">
      <c r="X59" s="362"/>
      <c r="Y59" s="136"/>
      <c r="Z59" s="136"/>
    </row>
    <row r="60" spans="2:26" x14ac:dyDescent="0.15">
      <c r="X60" s="362"/>
      <c r="Y60" s="136"/>
      <c r="Z60" s="136"/>
    </row>
    <row r="61" spans="2:26" x14ac:dyDescent="0.15">
      <c r="X61" s="136"/>
      <c r="Y61" s="136"/>
      <c r="Z61" s="136"/>
    </row>
    <row r="62" spans="2:26" x14ac:dyDescent="0.15">
      <c r="X62" s="136"/>
      <c r="Y62" s="136"/>
      <c r="Z62" s="136"/>
    </row>
    <row r="63" spans="2:26" x14ac:dyDescent="0.15">
      <c r="X63" s="136"/>
      <c r="Y63" s="136"/>
      <c r="Z63" s="136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7.875" style="137" customWidth="1"/>
    <col min="9" max="11" width="5.875" style="137" customWidth="1"/>
    <col min="12" max="12" width="7.875" style="137" customWidth="1"/>
    <col min="13" max="15" width="5.875" style="137" customWidth="1"/>
    <col min="16" max="16" width="8" style="137" customWidth="1"/>
    <col min="17" max="19" width="5.875" style="137" customWidth="1"/>
    <col min="20" max="20" width="8" style="137" customWidth="1"/>
    <col min="21" max="16384" width="7.5" style="137"/>
  </cols>
  <sheetData>
    <row r="1" spans="1:23" ht="15" customHeight="1" x14ac:dyDescent="0.15">
      <c r="B1" s="135"/>
      <c r="C1" s="381"/>
      <c r="D1" s="381"/>
    </row>
    <row r="2" spans="1:23" ht="12.75" customHeight="1" x14ac:dyDescent="0.15">
      <c r="B2" s="137" t="str">
        <f>近和41!B3&amp;"（つづき）"</f>
        <v>(1)和牛チルド「4」の品目別価格（つづき）</v>
      </c>
      <c r="C2" s="346"/>
      <c r="D2" s="346"/>
    </row>
    <row r="3" spans="1:23" ht="12.75" customHeight="1" x14ac:dyDescent="0.15">
      <c r="B3" s="136"/>
      <c r="C3" s="348"/>
      <c r="D3" s="348"/>
      <c r="E3" s="136"/>
      <c r="F3" s="136"/>
      <c r="G3" s="136"/>
      <c r="H3" s="136"/>
      <c r="I3" s="136"/>
      <c r="J3" s="136"/>
      <c r="P3" s="349" t="s">
        <v>90</v>
      </c>
    </row>
    <row r="4" spans="1:23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23" ht="12" customHeight="1" x14ac:dyDescent="0.15">
      <c r="A5" s="161"/>
      <c r="B5" s="158"/>
      <c r="C5" s="351" t="s">
        <v>263</v>
      </c>
      <c r="D5" s="352"/>
      <c r="E5" s="353" t="s">
        <v>118</v>
      </c>
      <c r="F5" s="354"/>
      <c r="G5" s="354"/>
      <c r="H5" s="355"/>
      <c r="I5" s="353" t="s">
        <v>273</v>
      </c>
      <c r="J5" s="354"/>
      <c r="K5" s="354"/>
      <c r="L5" s="355"/>
      <c r="M5" s="353" t="s">
        <v>274</v>
      </c>
      <c r="N5" s="354"/>
      <c r="O5" s="354"/>
      <c r="P5" s="355"/>
      <c r="Q5" s="184"/>
      <c r="R5" s="184"/>
      <c r="S5" s="184"/>
      <c r="T5" s="184"/>
      <c r="U5" s="136"/>
      <c r="V5" s="136"/>
      <c r="W5" s="136"/>
    </row>
    <row r="6" spans="1:23" ht="12" customHeight="1" x14ac:dyDescent="0.15">
      <c r="A6" s="161"/>
      <c r="B6" s="356" t="s">
        <v>266</v>
      </c>
      <c r="C6" s="357"/>
      <c r="D6" s="358"/>
      <c r="E6" s="173" t="s">
        <v>98</v>
      </c>
      <c r="F6" s="150" t="s">
        <v>99</v>
      </c>
      <c r="G6" s="156" t="s">
        <v>100</v>
      </c>
      <c r="H6" s="150" t="s">
        <v>101</v>
      </c>
      <c r="I6" s="173" t="s">
        <v>98</v>
      </c>
      <c r="J6" s="150" t="s">
        <v>99</v>
      </c>
      <c r="K6" s="156" t="s">
        <v>100</v>
      </c>
      <c r="L6" s="150" t="s">
        <v>101</v>
      </c>
      <c r="M6" s="173" t="s">
        <v>98</v>
      </c>
      <c r="N6" s="150" t="s">
        <v>99</v>
      </c>
      <c r="O6" s="156" t="s">
        <v>100</v>
      </c>
      <c r="P6" s="150" t="s">
        <v>101</v>
      </c>
      <c r="Q6" s="184"/>
      <c r="R6" s="184"/>
      <c r="S6" s="184"/>
      <c r="T6" s="184"/>
      <c r="U6" s="136"/>
      <c r="V6" s="136"/>
      <c r="W6" s="136"/>
    </row>
    <row r="7" spans="1:23" ht="13.5" x14ac:dyDescent="0.15">
      <c r="A7" s="161"/>
      <c r="B7" s="151"/>
      <c r="C7" s="152"/>
      <c r="D7" s="167"/>
      <c r="E7" s="153"/>
      <c r="F7" s="154"/>
      <c r="G7" s="155" t="s">
        <v>102</v>
      </c>
      <c r="H7" s="154"/>
      <c r="I7" s="153"/>
      <c r="J7" s="154"/>
      <c r="K7" s="155" t="s">
        <v>102</v>
      </c>
      <c r="L7" s="154"/>
      <c r="M7" s="153"/>
      <c r="N7" s="154"/>
      <c r="O7" s="155" t="s">
        <v>102</v>
      </c>
      <c r="P7" s="154"/>
      <c r="Q7" s="184"/>
      <c r="R7" s="184"/>
      <c r="S7" s="184"/>
      <c r="T7" s="184"/>
      <c r="U7" s="136"/>
      <c r="V7" s="136"/>
      <c r="W7" s="136"/>
    </row>
    <row r="8" spans="1:23" ht="13.5" x14ac:dyDescent="0.15">
      <c r="A8" s="161"/>
      <c r="B8" s="289" t="s">
        <v>267</v>
      </c>
      <c r="C8" s="159">
        <v>21</v>
      </c>
      <c r="D8" s="157" t="s">
        <v>268</v>
      </c>
      <c r="E8" s="359">
        <v>1890</v>
      </c>
      <c r="F8" s="360">
        <v>2762</v>
      </c>
      <c r="G8" s="361">
        <v>2254</v>
      </c>
      <c r="H8" s="360">
        <v>39070</v>
      </c>
      <c r="I8" s="359">
        <v>1155</v>
      </c>
      <c r="J8" s="360">
        <v>1680</v>
      </c>
      <c r="K8" s="361">
        <v>1441</v>
      </c>
      <c r="L8" s="360">
        <v>75954</v>
      </c>
      <c r="M8" s="359">
        <v>2100</v>
      </c>
      <c r="N8" s="360">
        <v>3140</v>
      </c>
      <c r="O8" s="361">
        <v>2438</v>
      </c>
      <c r="P8" s="360">
        <v>465256</v>
      </c>
      <c r="Q8" s="184"/>
      <c r="R8" s="184"/>
      <c r="S8" s="184"/>
      <c r="T8" s="184"/>
      <c r="U8" s="136"/>
      <c r="V8" s="136"/>
      <c r="W8" s="136"/>
    </row>
    <row r="9" spans="1:23" ht="13.5" x14ac:dyDescent="0.15">
      <c r="A9" s="161"/>
      <c r="B9" s="292"/>
      <c r="C9" s="136">
        <v>22</v>
      </c>
      <c r="D9" s="161"/>
      <c r="E9" s="364">
        <v>1902</v>
      </c>
      <c r="F9" s="364">
        <v>2625</v>
      </c>
      <c r="G9" s="364">
        <v>2234</v>
      </c>
      <c r="H9" s="364">
        <v>36715</v>
      </c>
      <c r="I9" s="364">
        <v>1208</v>
      </c>
      <c r="J9" s="364">
        <v>1596</v>
      </c>
      <c r="K9" s="364">
        <v>1358</v>
      </c>
      <c r="L9" s="364">
        <v>86991</v>
      </c>
      <c r="M9" s="364">
        <v>2205</v>
      </c>
      <c r="N9" s="364">
        <v>2940</v>
      </c>
      <c r="O9" s="364">
        <v>2481</v>
      </c>
      <c r="P9" s="365">
        <v>504478</v>
      </c>
      <c r="Q9" s="184"/>
      <c r="R9" s="184"/>
      <c r="S9" s="184"/>
      <c r="T9" s="184"/>
      <c r="U9" s="136"/>
      <c r="V9" s="136"/>
      <c r="W9" s="136"/>
    </row>
    <row r="10" spans="1:23" x14ac:dyDescent="0.15">
      <c r="A10" s="161"/>
      <c r="B10" s="292"/>
      <c r="C10" s="136">
        <v>23</v>
      </c>
      <c r="D10" s="161"/>
      <c r="E10" s="163">
        <v>1992.9</v>
      </c>
      <c r="F10" s="163">
        <v>2730</v>
      </c>
      <c r="G10" s="163">
        <v>2220.6821622349871</v>
      </c>
      <c r="H10" s="163">
        <v>38743.5</v>
      </c>
      <c r="I10" s="163">
        <v>1207.5</v>
      </c>
      <c r="J10" s="163">
        <v>1627.5</v>
      </c>
      <c r="K10" s="163">
        <v>1356.619037265003</v>
      </c>
      <c r="L10" s="163">
        <v>118217.80000000002</v>
      </c>
      <c r="M10" s="163">
        <v>2205</v>
      </c>
      <c r="N10" s="163">
        <v>2940</v>
      </c>
      <c r="O10" s="163">
        <v>2444.427887395816</v>
      </c>
      <c r="P10" s="164">
        <v>512666.3</v>
      </c>
      <c r="Q10" s="136"/>
      <c r="R10" s="136"/>
      <c r="S10" s="136"/>
      <c r="T10" s="136"/>
      <c r="U10" s="136"/>
      <c r="V10" s="136"/>
      <c r="W10" s="136"/>
    </row>
    <row r="11" spans="1:23" ht="13.5" x14ac:dyDescent="0.15">
      <c r="A11" s="161"/>
      <c r="B11" s="292"/>
      <c r="C11" s="136">
        <v>24</v>
      </c>
      <c r="D11" s="161"/>
      <c r="E11" s="163">
        <v>1754</v>
      </c>
      <c r="F11" s="163">
        <v>2835</v>
      </c>
      <c r="G11" s="253">
        <v>2017.32499652259</v>
      </c>
      <c r="H11" s="163">
        <v>32461</v>
      </c>
      <c r="I11" s="163">
        <v>1050</v>
      </c>
      <c r="J11" s="163">
        <v>1470</v>
      </c>
      <c r="K11" s="253">
        <v>1214.2421027792234</v>
      </c>
      <c r="L11" s="163">
        <v>116921</v>
      </c>
      <c r="M11" s="163">
        <v>2100</v>
      </c>
      <c r="N11" s="163">
        <v>3150</v>
      </c>
      <c r="O11" s="253">
        <v>2237.8333773580166</v>
      </c>
      <c r="P11" s="164">
        <v>585576</v>
      </c>
      <c r="Q11" s="136"/>
      <c r="R11" s="184"/>
      <c r="S11" s="184"/>
      <c r="T11" s="184"/>
      <c r="U11" s="184"/>
      <c r="V11" s="184"/>
      <c r="W11" s="136"/>
    </row>
    <row r="12" spans="1:23" ht="13.5" x14ac:dyDescent="0.15">
      <c r="A12" s="136"/>
      <c r="B12" s="366"/>
      <c r="C12" s="152">
        <v>25</v>
      </c>
      <c r="D12" s="167"/>
      <c r="E12" s="257">
        <v>1999.2</v>
      </c>
      <c r="F12" s="257">
        <v>3021.9</v>
      </c>
      <c r="G12" s="258">
        <v>2267.7178893796813</v>
      </c>
      <c r="H12" s="257">
        <v>36056.600000000006</v>
      </c>
      <c r="I12" s="257">
        <v>1050</v>
      </c>
      <c r="J12" s="257">
        <v>1680</v>
      </c>
      <c r="K12" s="258">
        <v>1346.0265651499485</v>
      </c>
      <c r="L12" s="257">
        <v>123532.80000000002</v>
      </c>
      <c r="M12" s="257">
        <v>2310</v>
      </c>
      <c r="N12" s="257">
        <v>3337.9500000000003</v>
      </c>
      <c r="O12" s="258">
        <v>2604.0222545998895</v>
      </c>
      <c r="P12" s="382">
        <v>590423.29999999993</v>
      </c>
      <c r="Q12" s="136"/>
      <c r="R12" s="184"/>
      <c r="S12" s="184"/>
      <c r="T12" s="184"/>
      <c r="U12" s="184"/>
      <c r="V12" s="184"/>
      <c r="W12" s="136"/>
    </row>
    <row r="13" spans="1:23" x14ac:dyDescent="0.15">
      <c r="A13" s="136"/>
      <c r="B13" s="292"/>
      <c r="C13" s="136">
        <v>7</v>
      </c>
      <c r="D13" s="161"/>
      <c r="E13" s="364">
        <v>2395.0500000000002</v>
      </c>
      <c r="F13" s="364">
        <v>2647.05</v>
      </c>
      <c r="G13" s="364">
        <v>2557.7232876712333</v>
      </c>
      <c r="H13" s="162">
        <v>4071</v>
      </c>
      <c r="I13" s="364">
        <v>1155</v>
      </c>
      <c r="J13" s="364">
        <v>1449</v>
      </c>
      <c r="K13" s="364">
        <v>1302.0420303091812</v>
      </c>
      <c r="L13" s="162">
        <v>10498.6</v>
      </c>
      <c r="M13" s="364">
        <v>2415</v>
      </c>
      <c r="N13" s="364">
        <v>3150</v>
      </c>
      <c r="O13" s="364">
        <v>2555.1341566059768</v>
      </c>
      <c r="P13" s="161">
        <v>61515.3</v>
      </c>
    </row>
    <row r="14" spans="1:23" x14ac:dyDescent="0.15">
      <c r="A14" s="136"/>
      <c r="B14" s="292"/>
      <c r="C14" s="136">
        <v>8</v>
      </c>
      <c r="D14" s="161"/>
      <c r="E14" s="364">
        <v>2310</v>
      </c>
      <c r="F14" s="364">
        <v>2441.25</v>
      </c>
      <c r="G14" s="364">
        <v>2353.2557636887614</v>
      </c>
      <c r="H14" s="162">
        <v>2698.7</v>
      </c>
      <c r="I14" s="364">
        <v>1207.5</v>
      </c>
      <c r="J14" s="364">
        <v>1449</v>
      </c>
      <c r="K14" s="364">
        <v>1309.9291754414392</v>
      </c>
      <c r="L14" s="162">
        <v>7749</v>
      </c>
      <c r="M14" s="364">
        <v>2415</v>
      </c>
      <c r="N14" s="364">
        <v>3150</v>
      </c>
      <c r="O14" s="364">
        <v>2564.8702613238061</v>
      </c>
      <c r="P14" s="161">
        <v>61983</v>
      </c>
    </row>
    <row r="15" spans="1:23" x14ac:dyDescent="0.15">
      <c r="A15" s="136"/>
      <c r="B15" s="292"/>
      <c r="C15" s="136">
        <v>9</v>
      </c>
      <c r="D15" s="161"/>
      <c r="E15" s="365">
        <v>2415</v>
      </c>
      <c r="F15" s="364">
        <v>2415</v>
      </c>
      <c r="G15" s="364">
        <v>2415</v>
      </c>
      <c r="H15" s="162">
        <v>3689.5</v>
      </c>
      <c r="I15" s="364">
        <v>1260</v>
      </c>
      <c r="J15" s="364">
        <v>1470</v>
      </c>
      <c r="K15" s="364">
        <v>1340.8441496479261</v>
      </c>
      <c r="L15" s="162">
        <v>10081.200000000001</v>
      </c>
      <c r="M15" s="364">
        <v>2415</v>
      </c>
      <c r="N15" s="364">
        <v>3045</v>
      </c>
      <c r="O15" s="364">
        <v>2559.9169744506089</v>
      </c>
      <c r="P15" s="161">
        <v>43554.6</v>
      </c>
    </row>
    <row r="16" spans="1:23" x14ac:dyDescent="0.15">
      <c r="A16" s="136"/>
      <c r="B16" s="292"/>
      <c r="C16" s="136">
        <v>10</v>
      </c>
      <c r="D16" s="161"/>
      <c r="E16" s="364">
        <v>2469.6</v>
      </c>
      <c r="F16" s="364">
        <v>2469.6</v>
      </c>
      <c r="G16" s="364">
        <v>2469.6091703056768</v>
      </c>
      <c r="H16" s="162">
        <v>3788.2</v>
      </c>
      <c r="I16" s="364">
        <v>1312.5</v>
      </c>
      <c r="J16" s="364">
        <v>1575</v>
      </c>
      <c r="K16" s="364">
        <v>1396.4950258933468</v>
      </c>
      <c r="L16" s="162">
        <v>12267.8</v>
      </c>
      <c r="M16" s="364">
        <v>2467.5</v>
      </c>
      <c r="N16" s="364">
        <v>3255</v>
      </c>
      <c r="O16" s="364">
        <v>2647.673159239188</v>
      </c>
      <c r="P16" s="161">
        <v>46628.7</v>
      </c>
    </row>
    <row r="17" spans="1:17" x14ac:dyDescent="0.15">
      <c r="A17" s="136"/>
      <c r="B17" s="292"/>
      <c r="C17" s="136">
        <v>11</v>
      </c>
      <c r="D17" s="161"/>
      <c r="E17" s="364">
        <v>2500.0500000000002</v>
      </c>
      <c r="F17" s="364">
        <v>3021.9</v>
      </c>
      <c r="G17" s="364">
        <v>2557.2148288973381</v>
      </c>
      <c r="H17" s="162">
        <v>3058.3</v>
      </c>
      <c r="I17" s="364">
        <v>1308.3</v>
      </c>
      <c r="J17" s="364">
        <v>1680</v>
      </c>
      <c r="K17" s="364">
        <v>1451.9106184435229</v>
      </c>
      <c r="L17" s="162">
        <v>10060</v>
      </c>
      <c r="M17" s="364">
        <v>2467.5</v>
      </c>
      <c r="N17" s="364">
        <v>3255</v>
      </c>
      <c r="O17" s="364">
        <v>2675.3761854015197</v>
      </c>
      <c r="P17" s="161">
        <v>54802.400000000001</v>
      </c>
    </row>
    <row r="18" spans="1:17" x14ac:dyDescent="0.15">
      <c r="A18" s="136"/>
      <c r="B18" s="292"/>
      <c r="C18" s="136">
        <v>12</v>
      </c>
      <c r="D18" s="161"/>
      <c r="E18" s="364">
        <v>2629.2000000000003</v>
      </c>
      <c r="F18" s="364">
        <v>2835</v>
      </c>
      <c r="G18" s="364">
        <v>2690.9276139410185</v>
      </c>
      <c r="H18" s="162">
        <v>4096.2</v>
      </c>
      <c r="I18" s="364">
        <v>1365</v>
      </c>
      <c r="J18" s="364">
        <v>1680</v>
      </c>
      <c r="K18" s="364">
        <v>1498.4442594365912</v>
      </c>
      <c r="L18" s="162">
        <v>13561</v>
      </c>
      <c r="M18" s="364">
        <v>2625</v>
      </c>
      <c r="N18" s="364">
        <v>3337.9500000000003</v>
      </c>
      <c r="O18" s="364">
        <v>2843.320400622109</v>
      </c>
      <c r="P18" s="161">
        <v>56745.2</v>
      </c>
    </row>
    <row r="19" spans="1:17" x14ac:dyDescent="0.15">
      <c r="A19" s="136"/>
      <c r="B19" s="292" t="s">
        <v>269</v>
      </c>
      <c r="C19" s="136">
        <v>1</v>
      </c>
      <c r="D19" s="161" t="s">
        <v>270</v>
      </c>
      <c r="E19" s="364">
        <v>2415</v>
      </c>
      <c r="F19" s="364">
        <v>2662.8</v>
      </c>
      <c r="G19" s="364">
        <v>2519.8383627875955</v>
      </c>
      <c r="H19" s="162">
        <v>5131</v>
      </c>
      <c r="I19" s="364">
        <v>1314.6000000000001</v>
      </c>
      <c r="J19" s="364">
        <v>1785</v>
      </c>
      <c r="K19" s="364">
        <v>1494.4007326873088</v>
      </c>
      <c r="L19" s="162">
        <v>8535.2999999999993</v>
      </c>
      <c r="M19" s="364">
        <v>2625</v>
      </c>
      <c r="N19" s="364">
        <v>3255</v>
      </c>
      <c r="O19" s="364">
        <v>2776.2872285239678</v>
      </c>
      <c r="P19" s="161">
        <v>68284.399999999994</v>
      </c>
    </row>
    <row r="20" spans="1:17" x14ac:dyDescent="0.15">
      <c r="A20" s="136"/>
      <c r="B20" s="292"/>
      <c r="C20" s="136">
        <v>2</v>
      </c>
      <c r="D20" s="161"/>
      <c r="E20" s="364">
        <v>2425.5</v>
      </c>
      <c r="F20" s="364">
        <v>2698.5</v>
      </c>
      <c r="G20" s="364">
        <v>2489.7643008474579</v>
      </c>
      <c r="H20" s="162">
        <v>2637.9</v>
      </c>
      <c r="I20" s="364">
        <v>1365</v>
      </c>
      <c r="J20" s="364">
        <v>1785</v>
      </c>
      <c r="K20" s="364">
        <v>1505.4815723626916</v>
      </c>
      <c r="L20" s="162">
        <v>10539.2</v>
      </c>
      <c r="M20" s="364">
        <v>2520</v>
      </c>
      <c r="N20" s="364">
        <v>3045</v>
      </c>
      <c r="O20" s="364">
        <v>2679.7324904317993</v>
      </c>
      <c r="P20" s="161">
        <v>43001.4</v>
      </c>
    </row>
    <row r="21" spans="1:17" x14ac:dyDescent="0.15">
      <c r="A21" s="136"/>
      <c r="B21" s="292"/>
      <c r="C21" s="136">
        <v>3</v>
      </c>
      <c r="D21" s="161"/>
      <c r="E21" s="364">
        <v>2417.1</v>
      </c>
      <c r="F21" s="364">
        <v>2646</v>
      </c>
      <c r="G21" s="364">
        <v>2490.9337602351461</v>
      </c>
      <c r="H21" s="162">
        <v>3863.3</v>
      </c>
      <c r="I21" s="364">
        <v>1365</v>
      </c>
      <c r="J21" s="364">
        <v>1942.5</v>
      </c>
      <c r="K21" s="364">
        <v>1535.4368225214203</v>
      </c>
      <c r="L21" s="162">
        <v>12521.7</v>
      </c>
      <c r="M21" s="364">
        <v>2625</v>
      </c>
      <c r="N21" s="364">
        <v>3097.5</v>
      </c>
      <c r="O21" s="364">
        <v>2732.3565397127154</v>
      </c>
      <c r="P21" s="161">
        <v>47945.5</v>
      </c>
    </row>
    <row r="22" spans="1:17" x14ac:dyDescent="0.15">
      <c r="A22" s="136"/>
      <c r="B22" s="292"/>
      <c r="C22" s="136">
        <v>4</v>
      </c>
      <c r="D22" s="161"/>
      <c r="E22" s="364">
        <v>2501.2800000000002</v>
      </c>
      <c r="F22" s="364">
        <v>3456</v>
      </c>
      <c r="G22" s="364">
        <v>2525.7551464869066</v>
      </c>
      <c r="H22" s="162">
        <v>3965.4</v>
      </c>
      <c r="I22" s="364">
        <v>1404</v>
      </c>
      <c r="J22" s="364">
        <v>1836</v>
      </c>
      <c r="K22" s="364">
        <v>1544.722634809918</v>
      </c>
      <c r="L22" s="162">
        <v>8082.1</v>
      </c>
      <c r="M22" s="364">
        <v>2700</v>
      </c>
      <c r="N22" s="364">
        <v>3132</v>
      </c>
      <c r="O22" s="364">
        <v>2834.9606480521757</v>
      </c>
      <c r="P22" s="161">
        <v>51036.6</v>
      </c>
    </row>
    <row r="23" spans="1:17" x14ac:dyDescent="0.15">
      <c r="A23" s="136"/>
      <c r="B23" s="292"/>
      <c r="C23" s="136">
        <v>5</v>
      </c>
      <c r="D23" s="161"/>
      <c r="E23" s="364">
        <v>2484</v>
      </c>
      <c r="F23" s="364">
        <v>2754</v>
      </c>
      <c r="G23" s="364">
        <v>2563.9624352331607</v>
      </c>
      <c r="H23" s="162">
        <v>3072.5</v>
      </c>
      <c r="I23" s="364">
        <v>1404</v>
      </c>
      <c r="J23" s="364">
        <v>1782</v>
      </c>
      <c r="K23" s="364">
        <v>1504.384908925713</v>
      </c>
      <c r="L23" s="162">
        <v>10015.4</v>
      </c>
      <c r="M23" s="364">
        <v>2700</v>
      </c>
      <c r="N23" s="364">
        <v>3024</v>
      </c>
      <c r="O23" s="364">
        <v>2820.9493760528526</v>
      </c>
      <c r="P23" s="161">
        <v>57204.9</v>
      </c>
    </row>
    <row r="24" spans="1:17" x14ac:dyDescent="0.15">
      <c r="A24" s="136"/>
      <c r="B24" s="292"/>
      <c r="C24" s="136">
        <v>6</v>
      </c>
      <c r="D24" s="161"/>
      <c r="E24" s="364">
        <v>2484</v>
      </c>
      <c r="F24" s="364">
        <v>2649.24</v>
      </c>
      <c r="G24" s="364">
        <v>2538.7571955719559</v>
      </c>
      <c r="H24" s="162">
        <v>2869.4</v>
      </c>
      <c r="I24" s="364">
        <v>1404</v>
      </c>
      <c r="J24" s="364">
        <v>1782</v>
      </c>
      <c r="K24" s="364">
        <v>1514.8152741020799</v>
      </c>
      <c r="L24" s="162">
        <v>9611.9</v>
      </c>
      <c r="M24" s="364">
        <v>2700</v>
      </c>
      <c r="N24" s="364">
        <v>3024</v>
      </c>
      <c r="O24" s="364">
        <v>2823.9392613075242</v>
      </c>
      <c r="P24" s="161">
        <v>57702.9</v>
      </c>
    </row>
    <row r="25" spans="1:17" x14ac:dyDescent="0.15">
      <c r="A25" s="136"/>
      <c r="B25" s="366"/>
      <c r="C25" s="152">
        <v>7</v>
      </c>
      <c r="D25" s="167"/>
      <c r="E25" s="269">
        <v>2379.2399999999998</v>
      </c>
      <c r="F25" s="269">
        <v>2716.2</v>
      </c>
      <c r="G25" s="269">
        <v>2474.2164429286695</v>
      </c>
      <c r="H25" s="171">
        <v>2436.5</v>
      </c>
      <c r="I25" s="269">
        <v>1360.8</v>
      </c>
      <c r="J25" s="269">
        <v>1728</v>
      </c>
      <c r="K25" s="269">
        <v>1487.6266854871665</v>
      </c>
      <c r="L25" s="171">
        <v>7512.9</v>
      </c>
      <c r="M25" s="269">
        <v>2700</v>
      </c>
      <c r="N25" s="269">
        <v>3024</v>
      </c>
      <c r="O25" s="269">
        <v>2851.9986436836248</v>
      </c>
      <c r="P25" s="167">
        <v>49600.3</v>
      </c>
    </row>
    <row r="27" spans="1:17" x14ac:dyDescent="0.15">
      <c r="P27" s="136"/>
      <c r="Q27" s="136"/>
    </row>
    <row r="28" spans="1:17" x14ac:dyDescent="0.15">
      <c r="D28" s="136"/>
      <c r="E28" s="136"/>
      <c r="F28" s="136"/>
      <c r="G28" s="136"/>
      <c r="H28" s="136"/>
      <c r="I28" s="136"/>
      <c r="P28" s="136"/>
      <c r="Q28" s="136"/>
    </row>
    <row r="29" spans="1:17" ht="13.5" x14ac:dyDescent="0.15">
      <c r="D29" s="136"/>
      <c r="E29" s="184"/>
      <c r="F29" s="184"/>
      <c r="G29" s="184"/>
      <c r="H29" s="184"/>
      <c r="I29" s="136"/>
      <c r="P29" s="136"/>
      <c r="Q29" s="136"/>
    </row>
    <row r="30" spans="1:17" ht="13.5" x14ac:dyDescent="0.15">
      <c r="D30" s="136"/>
      <c r="E30" s="184"/>
      <c r="F30" s="184"/>
      <c r="G30" s="184"/>
      <c r="H30" s="184"/>
      <c r="I30" s="136"/>
      <c r="P30" s="136"/>
      <c r="Q30" s="136"/>
    </row>
    <row r="31" spans="1:17" ht="13.5" x14ac:dyDescent="0.15">
      <c r="D31" s="136"/>
      <c r="E31" s="184"/>
      <c r="F31" s="184"/>
      <c r="G31" s="184"/>
      <c r="H31" s="184"/>
      <c r="I31" s="136"/>
      <c r="P31" s="136"/>
      <c r="Q31" s="136"/>
    </row>
    <row r="32" spans="1:17" ht="13.5" x14ac:dyDescent="0.15">
      <c r="D32" s="136"/>
      <c r="E32" s="184"/>
      <c r="F32" s="184"/>
      <c r="G32" s="184"/>
      <c r="H32" s="184"/>
      <c r="I32" s="136"/>
    </row>
    <row r="33" spans="4:9" x14ac:dyDescent="0.15">
      <c r="D33" s="136"/>
      <c r="E33" s="136"/>
      <c r="F33" s="136"/>
      <c r="G33" s="136"/>
      <c r="H33" s="136"/>
      <c r="I33" s="136"/>
    </row>
    <row r="48" spans="4:9" ht="3.75" customHeight="1" x14ac:dyDescent="0.15"/>
    <row r="49" spans="2:2" x14ac:dyDescent="0.15">
      <c r="B49" s="139"/>
    </row>
    <row r="50" spans="2:2" x14ac:dyDescent="0.15">
      <c r="B50" s="139"/>
    </row>
    <row r="51" spans="2:2" x14ac:dyDescent="0.15">
      <c r="B51" s="139"/>
    </row>
    <row r="52" spans="2:2" x14ac:dyDescent="0.15">
      <c r="B52" s="139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6.375" style="136" customWidth="1"/>
    <col min="5" max="7" width="6.875" style="136" customWidth="1"/>
    <col min="8" max="8" width="8.625" style="136" customWidth="1"/>
    <col min="9" max="9" width="6.75" style="136" customWidth="1"/>
    <col min="10" max="10" width="6.875" style="136" customWidth="1"/>
    <col min="11" max="11" width="6.5" style="136" customWidth="1"/>
    <col min="12" max="12" width="8.375" style="136" customWidth="1"/>
    <col min="13" max="13" width="6" style="136" customWidth="1"/>
    <col min="14" max="15" width="5.875" style="136" customWidth="1"/>
    <col min="16" max="16" width="7.5" style="136" customWidth="1"/>
    <col min="17" max="17" width="5.75" style="136" customWidth="1"/>
    <col min="18" max="19" width="5.875" style="136" customWidth="1"/>
    <col min="20" max="20" width="7.75" style="136" customWidth="1"/>
    <col min="21" max="21" width="5.5" style="136" customWidth="1"/>
    <col min="22" max="23" width="5.75" style="136" customWidth="1"/>
    <col min="24" max="24" width="7.75" style="136" customWidth="1"/>
    <col min="25" max="25" width="7.625" style="136" customWidth="1"/>
    <col min="26" max="16384" width="7.5" style="136"/>
  </cols>
  <sheetData>
    <row r="1" spans="2:175" s="137" customFormat="1" ht="9" customHeight="1" x14ac:dyDescent="0.15">
      <c r="B1" s="381"/>
      <c r="C1" s="381"/>
      <c r="D1" s="381"/>
      <c r="Y1" s="136"/>
      <c r="Z1" s="136"/>
      <c r="AA1" s="344"/>
      <c r="AB1" s="344"/>
      <c r="AC1" s="344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</row>
    <row r="2" spans="2:175" s="137" customFormat="1" ht="12.75" customHeight="1" x14ac:dyDescent="0.15">
      <c r="B2" s="137" t="s">
        <v>275</v>
      </c>
      <c r="C2" s="346"/>
      <c r="D2" s="346"/>
      <c r="Y2" s="136"/>
      <c r="Z2" s="136"/>
      <c r="AA2" s="136"/>
      <c r="AB2" s="348"/>
      <c r="AC2" s="348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</row>
    <row r="3" spans="2:175" s="137" customFormat="1" ht="12.75" customHeight="1" x14ac:dyDescent="0.15">
      <c r="B3" s="346"/>
      <c r="C3" s="346"/>
      <c r="D3" s="346"/>
      <c r="X3" s="139" t="s">
        <v>90</v>
      </c>
      <c r="Y3" s="136"/>
      <c r="Z3" s="136"/>
      <c r="AA3" s="348"/>
      <c r="AB3" s="348"/>
      <c r="AC3" s="348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</row>
    <row r="4" spans="2:175" s="137" customFormat="1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</row>
    <row r="5" spans="2:175" s="137" customFormat="1" ht="13.5" customHeight="1" x14ac:dyDescent="0.15">
      <c r="B5" s="141"/>
      <c r="C5" s="353" t="s">
        <v>263</v>
      </c>
      <c r="D5" s="352"/>
      <c r="E5" s="383" t="s">
        <v>276</v>
      </c>
      <c r="F5" s="384"/>
      <c r="G5" s="384"/>
      <c r="H5" s="385"/>
      <c r="I5" s="383" t="s">
        <v>277</v>
      </c>
      <c r="J5" s="384"/>
      <c r="K5" s="384"/>
      <c r="L5" s="385"/>
      <c r="M5" s="383" t="s">
        <v>278</v>
      </c>
      <c r="N5" s="384"/>
      <c r="O5" s="384"/>
      <c r="P5" s="385"/>
      <c r="Q5" s="383" t="s">
        <v>279</v>
      </c>
      <c r="R5" s="384"/>
      <c r="S5" s="384"/>
      <c r="T5" s="385"/>
      <c r="U5" s="383" t="s">
        <v>136</v>
      </c>
      <c r="V5" s="384"/>
      <c r="W5" s="384"/>
      <c r="X5" s="385"/>
      <c r="Y5" s="136"/>
      <c r="Z5" s="136"/>
      <c r="AA5" s="136"/>
      <c r="AB5" s="386"/>
      <c r="AC5" s="387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</row>
    <row r="6" spans="2:175" s="137" customFormat="1" ht="13.5" customHeight="1" x14ac:dyDescent="0.15">
      <c r="B6" s="356" t="s">
        <v>280</v>
      </c>
      <c r="C6" s="387"/>
      <c r="D6" s="388"/>
      <c r="E6" s="389" t="s">
        <v>281</v>
      </c>
      <c r="F6" s="389" t="s">
        <v>175</v>
      </c>
      <c r="G6" s="389" t="s">
        <v>282</v>
      </c>
      <c r="H6" s="389" t="s">
        <v>101</v>
      </c>
      <c r="I6" s="389" t="s">
        <v>281</v>
      </c>
      <c r="J6" s="389" t="s">
        <v>175</v>
      </c>
      <c r="K6" s="389" t="s">
        <v>282</v>
      </c>
      <c r="L6" s="389" t="s">
        <v>101</v>
      </c>
      <c r="M6" s="389" t="s">
        <v>281</v>
      </c>
      <c r="N6" s="389" t="s">
        <v>175</v>
      </c>
      <c r="O6" s="389" t="s">
        <v>282</v>
      </c>
      <c r="P6" s="389" t="s">
        <v>101</v>
      </c>
      <c r="Q6" s="389" t="s">
        <v>281</v>
      </c>
      <c r="R6" s="389" t="s">
        <v>175</v>
      </c>
      <c r="S6" s="389" t="s">
        <v>282</v>
      </c>
      <c r="T6" s="389" t="s">
        <v>101</v>
      </c>
      <c r="U6" s="389" t="s">
        <v>281</v>
      </c>
      <c r="V6" s="389" t="s">
        <v>175</v>
      </c>
      <c r="W6" s="389" t="s">
        <v>282</v>
      </c>
      <c r="X6" s="389" t="s">
        <v>101</v>
      </c>
      <c r="Y6" s="136"/>
      <c r="Z6" s="136"/>
      <c r="AA6" s="387"/>
      <c r="AB6" s="387"/>
      <c r="AC6" s="387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</row>
    <row r="7" spans="2:175" s="137" customFormat="1" ht="13.5" customHeight="1" x14ac:dyDescent="0.15">
      <c r="B7" s="151"/>
      <c r="C7" s="152"/>
      <c r="D7" s="152"/>
      <c r="E7" s="391"/>
      <c r="F7" s="391"/>
      <c r="G7" s="391" t="s">
        <v>283</v>
      </c>
      <c r="H7" s="391"/>
      <c r="I7" s="391"/>
      <c r="J7" s="391"/>
      <c r="K7" s="391" t="s">
        <v>283</v>
      </c>
      <c r="L7" s="391"/>
      <c r="M7" s="391"/>
      <c r="N7" s="391"/>
      <c r="O7" s="391" t="s">
        <v>283</v>
      </c>
      <c r="P7" s="391"/>
      <c r="Q7" s="391"/>
      <c r="R7" s="391"/>
      <c r="S7" s="391" t="s">
        <v>283</v>
      </c>
      <c r="T7" s="391"/>
      <c r="U7" s="391"/>
      <c r="V7" s="391"/>
      <c r="W7" s="391" t="s">
        <v>283</v>
      </c>
      <c r="X7" s="391"/>
      <c r="Y7" s="136"/>
      <c r="Z7" s="136"/>
      <c r="AA7" s="136"/>
      <c r="AB7" s="136"/>
      <c r="AC7" s="136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</row>
    <row r="8" spans="2:175" s="137" customFormat="1" ht="13.5" customHeight="1" x14ac:dyDescent="0.15">
      <c r="B8" s="289" t="s">
        <v>267</v>
      </c>
      <c r="C8" s="313">
        <v>21</v>
      </c>
      <c r="D8" s="157" t="s">
        <v>268</v>
      </c>
      <c r="E8" s="360">
        <v>2100</v>
      </c>
      <c r="F8" s="360">
        <v>3990</v>
      </c>
      <c r="G8" s="360">
        <v>2835</v>
      </c>
      <c r="H8" s="360">
        <v>611086</v>
      </c>
      <c r="I8" s="360">
        <v>1785</v>
      </c>
      <c r="J8" s="360">
        <v>3045</v>
      </c>
      <c r="K8" s="360">
        <v>2277</v>
      </c>
      <c r="L8" s="360">
        <v>595928</v>
      </c>
      <c r="M8" s="360">
        <v>1155</v>
      </c>
      <c r="N8" s="360">
        <v>1995</v>
      </c>
      <c r="O8" s="360">
        <v>1568</v>
      </c>
      <c r="P8" s="360">
        <v>386916</v>
      </c>
      <c r="Q8" s="360">
        <v>4830</v>
      </c>
      <c r="R8" s="360">
        <v>7560</v>
      </c>
      <c r="S8" s="360">
        <v>6040</v>
      </c>
      <c r="T8" s="360">
        <v>133940</v>
      </c>
      <c r="U8" s="360">
        <v>3675</v>
      </c>
      <c r="V8" s="360">
        <v>5775</v>
      </c>
      <c r="W8" s="360">
        <v>4670</v>
      </c>
      <c r="X8" s="360">
        <v>289539</v>
      </c>
      <c r="Y8" s="136"/>
      <c r="Z8" s="136"/>
      <c r="AA8" s="140"/>
      <c r="AB8" s="347"/>
      <c r="AC8" s="136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</row>
    <row r="9" spans="2:175" s="137" customFormat="1" ht="13.5" customHeight="1" x14ac:dyDescent="0.15">
      <c r="B9" s="292"/>
      <c r="C9" s="347">
        <v>22</v>
      </c>
      <c r="D9" s="161"/>
      <c r="E9" s="364">
        <v>1995</v>
      </c>
      <c r="F9" s="364">
        <v>3990</v>
      </c>
      <c r="G9" s="365">
        <v>2703</v>
      </c>
      <c r="H9" s="364">
        <v>632227</v>
      </c>
      <c r="I9" s="364">
        <v>1785</v>
      </c>
      <c r="J9" s="364">
        <v>2835</v>
      </c>
      <c r="K9" s="364">
        <v>2215</v>
      </c>
      <c r="L9" s="364">
        <v>656932</v>
      </c>
      <c r="M9" s="364">
        <v>1050</v>
      </c>
      <c r="N9" s="364">
        <v>1943</v>
      </c>
      <c r="O9" s="364">
        <v>1561</v>
      </c>
      <c r="P9" s="364">
        <v>405064</v>
      </c>
      <c r="Q9" s="364">
        <v>4725</v>
      </c>
      <c r="R9" s="364">
        <v>6930</v>
      </c>
      <c r="S9" s="364">
        <v>5796</v>
      </c>
      <c r="T9" s="364">
        <v>135831</v>
      </c>
      <c r="U9" s="364">
        <v>3990</v>
      </c>
      <c r="V9" s="364">
        <v>5408</v>
      </c>
      <c r="W9" s="364">
        <v>4590</v>
      </c>
      <c r="X9" s="365">
        <v>324837</v>
      </c>
      <c r="Y9" s="136"/>
      <c r="Z9" s="136"/>
      <c r="AA9" s="140"/>
      <c r="AB9" s="347"/>
      <c r="AC9" s="136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</row>
    <row r="10" spans="2:175" s="137" customFormat="1" ht="13.5" customHeight="1" x14ac:dyDescent="0.15">
      <c r="B10" s="292"/>
      <c r="C10" s="347">
        <v>23</v>
      </c>
      <c r="D10" s="161"/>
      <c r="E10" s="163">
        <v>2205</v>
      </c>
      <c r="F10" s="163">
        <v>3990</v>
      </c>
      <c r="G10" s="163">
        <v>2696.6600373475144</v>
      </c>
      <c r="H10" s="163">
        <v>657153.6</v>
      </c>
      <c r="I10" s="163">
        <v>1785</v>
      </c>
      <c r="J10" s="163">
        <v>2730</v>
      </c>
      <c r="K10" s="163">
        <v>2208.0341745733726</v>
      </c>
      <c r="L10" s="163">
        <v>662941.79999999993</v>
      </c>
      <c r="M10" s="163">
        <v>1260</v>
      </c>
      <c r="N10" s="163">
        <v>1995</v>
      </c>
      <c r="O10" s="163">
        <v>1561.7381697509602</v>
      </c>
      <c r="P10" s="163">
        <v>418418.89999999997</v>
      </c>
      <c r="Q10" s="163">
        <v>4830</v>
      </c>
      <c r="R10" s="163">
        <v>6951</v>
      </c>
      <c r="S10" s="163">
        <v>5821.4680138271278</v>
      </c>
      <c r="T10" s="163">
        <v>143210.50000000003</v>
      </c>
      <c r="U10" s="163">
        <v>3990</v>
      </c>
      <c r="V10" s="163">
        <v>5512.5</v>
      </c>
      <c r="W10" s="163">
        <v>4520.0630273524239</v>
      </c>
      <c r="X10" s="164">
        <v>297618.09999999998</v>
      </c>
      <c r="Y10" s="136"/>
      <c r="Z10" s="136"/>
      <c r="AA10" s="140"/>
      <c r="AB10" s="347"/>
      <c r="AC10" s="136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</row>
    <row r="11" spans="2:175" s="137" customFormat="1" ht="13.5" customHeight="1" x14ac:dyDescent="0.15">
      <c r="B11" s="292"/>
      <c r="C11" s="347">
        <v>24</v>
      </c>
      <c r="D11" s="161"/>
      <c r="E11" s="163">
        <v>1785</v>
      </c>
      <c r="F11" s="163">
        <v>3885</v>
      </c>
      <c r="G11" s="253">
        <v>2631.7269028215669</v>
      </c>
      <c r="H11" s="163">
        <v>865475.29999999993</v>
      </c>
      <c r="I11" s="163">
        <v>1260</v>
      </c>
      <c r="J11" s="163">
        <v>2730</v>
      </c>
      <c r="K11" s="253">
        <v>2088.4974792298717</v>
      </c>
      <c r="L11" s="163">
        <v>649435.80000000005</v>
      </c>
      <c r="M11" s="163">
        <v>1050</v>
      </c>
      <c r="N11" s="163">
        <v>1837.5</v>
      </c>
      <c r="O11" s="253">
        <v>1421.7974403750015</v>
      </c>
      <c r="P11" s="163">
        <v>429924.30000000005</v>
      </c>
      <c r="Q11" s="163">
        <v>4410</v>
      </c>
      <c r="R11" s="163">
        <v>6825</v>
      </c>
      <c r="S11" s="253">
        <v>6043.330509125859</v>
      </c>
      <c r="T11" s="163">
        <v>199351.00000000003</v>
      </c>
      <c r="U11" s="163">
        <v>3150</v>
      </c>
      <c r="V11" s="163">
        <v>5670</v>
      </c>
      <c r="W11" s="253">
        <v>4407.0333589241918</v>
      </c>
      <c r="X11" s="164">
        <v>322341.7</v>
      </c>
      <c r="Y11" s="136"/>
      <c r="Z11" s="136"/>
      <c r="AA11" s="140"/>
      <c r="AB11" s="347"/>
      <c r="AC11" s="136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</row>
    <row r="12" spans="2:175" s="137" customFormat="1" ht="13.5" customHeight="1" x14ac:dyDescent="0.15">
      <c r="B12" s="366"/>
      <c r="C12" s="316">
        <v>25</v>
      </c>
      <c r="D12" s="167"/>
      <c r="E12" s="392">
        <v>2520</v>
      </c>
      <c r="F12" s="392">
        <v>4200</v>
      </c>
      <c r="G12" s="392">
        <v>3115.2087102177552</v>
      </c>
      <c r="H12" s="392">
        <v>834670.50000000012</v>
      </c>
      <c r="I12" s="392">
        <v>1995</v>
      </c>
      <c r="J12" s="392">
        <v>3045</v>
      </c>
      <c r="K12" s="392">
        <v>2442.0348580785303</v>
      </c>
      <c r="L12" s="392">
        <v>640884.70000000007</v>
      </c>
      <c r="M12" s="392">
        <v>1260</v>
      </c>
      <c r="N12" s="392">
        <v>2257.5</v>
      </c>
      <c r="O12" s="392">
        <v>1624.645506107493</v>
      </c>
      <c r="P12" s="392">
        <v>537487.29999999993</v>
      </c>
      <c r="Q12" s="392">
        <v>5775</v>
      </c>
      <c r="R12" s="392">
        <v>7875</v>
      </c>
      <c r="S12" s="392">
        <v>6812.8513391450479</v>
      </c>
      <c r="T12" s="392">
        <v>217260.9</v>
      </c>
      <c r="U12" s="392">
        <v>4200</v>
      </c>
      <c r="V12" s="392">
        <v>5775</v>
      </c>
      <c r="W12" s="392">
        <v>5005.9495541736705</v>
      </c>
      <c r="X12" s="393">
        <v>268053.5</v>
      </c>
      <c r="Y12" s="136"/>
      <c r="Z12" s="136"/>
      <c r="AA12" s="140"/>
      <c r="AB12" s="347"/>
      <c r="AC12" s="136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</row>
    <row r="13" spans="2:175" s="137" customFormat="1" ht="13.5" customHeight="1" x14ac:dyDescent="0.15">
      <c r="B13" s="394"/>
      <c r="C13" s="395">
        <v>7</v>
      </c>
      <c r="D13" s="396"/>
      <c r="E13" s="397">
        <v>2520</v>
      </c>
      <c r="F13" s="397">
        <v>3307.5</v>
      </c>
      <c r="G13" s="397">
        <v>2920.5086869831484</v>
      </c>
      <c r="H13" s="397">
        <v>80989.8</v>
      </c>
      <c r="I13" s="397">
        <v>2100</v>
      </c>
      <c r="J13" s="397">
        <v>2730</v>
      </c>
      <c r="K13" s="397">
        <v>2369.8598610937902</v>
      </c>
      <c r="L13" s="397">
        <v>55569.400000000009</v>
      </c>
      <c r="M13" s="397">
        <v>1312.5</v>
      </c>
      <c r="N13" s="397">
        <v>2100</v>
      </c>
      <c r="O13" s="397">
        <v>1622.3497986061807</v>
      </c>
      <c r="P13" s="397">
        <v>57336</v>
      </c>
      <c r="Q13" s="397">
        <v>6195</v>
      </c>
      <c r="R13" s="397">
        <v>7350</v>
      </c>
      <c r="S13" s="397">
        <v>6849.1847879106226</v>
      </c>
      <c r="T13" s="397">
        <v>21211.3</v>
      </c>
      <c r="U13" s="397">
        <v>4410</v>
      </c>
      <c r="V13" s="397">
        <v>5460</v>
      </c>
      <c r="W13" s="397">
        <v>4937.313373488144</v>
      </c>
      <c r="X13" s="398">
        <v>26061.8</v>
      </c>
      <c r="Y13" s="136"/>
      <c r="Z13" s="136"/>
      <c r="AA13" s="399"/>
      <c r="AB13" s="395"/>
      <c r="AC13" s="400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</row>
    <row r="14" spans="2:175" s="137" customFormat="1" ht="13.5" customHeight="1" x14ac:dyDescent="0.15">
      <c r="B14" s="394"/>
      <c r="C14" s="395">
        <v>8</v>
      </c>
      <c r="D14" s="396"/>
      <c r="E14" s="397">
        <v>2625</v>
      </c>
      <c r="F14" s="397">
        <v>3097.5</v>
      </c>
      <c r="G14" s="397">
        <v>2874.4533353540669</v>
      </c>
      <c r="H14" s="397">
        <v>65547.100000000006</v>
      </c>
      <c r="I14" s="397">
        <v>2100</v>
      </c>
      <c r="J14" s="397">
        <v>2520</v>
      </c>
      <c r="K14" s="397">
        <v>2339.9447986663681</v>
      </c>
      <c r="L14" s="397">
        <v>55799.5</v>
      </c>
      <c r="M14" s="397">
        <v>1575</v>
      </c>
      <c r="N14" s="397">
        <v>2205</v>
      </c>
      <c r="O14" s="397">
        <v>1780.0107365387353</v>
      </c>
      <c r="P14" s="398">
        <v>49346.7</v>
      </c>
      <c r="Q14" s="397">
        <v>6615</v>
      </c>
      <c r="R14" s="397">
        <v>7350</v>
      </c>
      <c r="S14" s="397">
        <v>6999.8927726255142</v>
      </c>
      <c r="T14" s="397">
        <v>17976.7</v>
      </c>
      <c r="U14" s="397">
        <v>4515</v>
      </c>
      <c r="V14" s="397">
        <v>5250</v>
      </c>
      <c r="W14" s="397">
        <v>4928.3398188656065</v>
      </c>
      <c r="X14" s="398">
        <v>21993.800000000003</v>
      </c>
      <c r="Y14" s="136"/>
      <c r="Z14" s="136"/>
      <c r="AA14" s="399"/>
      <c r="AB14" s="395"/>
      <c r="AC14" s="400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</row>
    <row r="15" spans="2:175" s="137" customFormat="1" ht="13.5" customHeight="1" x14ac:dyDescent="0.15">
      <c r="B15" s="394"/>
      <c r="C15" s="395">
        <v>9</v>
      </c>
      <c r="D15" s="396"/>
      <c r="E15" s="397">
        <v>2520</v>
      </c>
      <c r="F15" s="397">
        <v>3360</v>
      </c>
      <c r="G15" s="397">
        <v>3038.5282287217674</v>
      </c>
      <c r="H15" s="397">
        <v>53448</v>
      </c>
      <c r="I15" s="397">
        <v>2100</v>
      </c>
      <c r="J15" s="397">
        <v>2730</v>
      </c>
      <c r="K15" s="397">
        <v>2411.8768821627418</v>
      </c>
      <c r="L15" s="397">
        <v>51201.8</v>
      </c>
      <c r="M15" s="397">
        <v>1522.5</v>
      </c>
      <c r="N15" s="397">
        <v>2205</v>
      </c>
      <c r="O15" s="397">
        <v>1799.8019286545214</v>
      </c>
      <c r="P15" s="397">
        <v>42705.9</v>
      </c>
      <c r="Q15" s="397">
        <v>6510</v>
      </c>
      <c r="R15" s="397">
        <v>7560</v>
      </c>
      <c r="S15" s="397">
        <v>7020.7279511111819</v>
      </c>
      <c r="T15" s="397">
        <v>13111.699999999999</v>
      </c>
      <c r="U15" s="397">
        <v>4515</v>
      </c>
      <c r="V15" s="397">
        <v>5512.5</v>
      </c>
      <c r="W15" s="397">
        <v>4969.8517820882771</v>
      </c>
      <c r="X15" s="398">
        <v>17572.199999999997</v>
      </c>
      <c r="Y15" s="136"/>
      <c r="Z15" s="136"/>
      <c r="AA15" s="399"/>
      <c r="AB15" s="395"/>
      <c r="AC15" s="400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</row>
    <row r="16" spans="2:175" s="137" customFormat="1" ht="13.5" customHeight="1" x14ac:dyDescent="0.15">
      <c r="B16" s="394"/>
      <c r="C16" s="395">
        <v>10</v>
      </c>
      <c r="D16" s="396"/>
      <c r="E16" s="397">
        <v>2730</v>
      </c>
      <c r="F16" s="397">
        <v>3780</v>
      </c>
      <c r="G16" s="397">
        <v>3204.7485848380211</v>
      </c>
      <c r="H16" s="397">
        <v>63905.600000000006</v>
      </c>
      <c r="I16" s="397">
        <v>2257.5</v>
      </c>
      <c r="J16" s="397">
        <v>2835</v>
      </c>
      <c r="K16" s="397">
        <v>2520.2426971033969</v>
      </c>
      <c r="L16" s="397">
        <v>58597.5</v>
      </c>
      <c r="M16" s="397">
        <v>1522.5</v>
      </c>
      <c r="N16" s="397">
        <v>2257.5</v>
      </c>
      <c r="O16" s="397">
        <v>1814.631535843165</v>
      </c>
      <c r="P16" s="397">
        <v>55160.3</v>
      </c>
      <c r="Q16" s="397">
        <v>6615</v>
      </c>
      <c r="R16" s="397">
        <v>7875</v>
      </c>
      <c r="S16" s="397">
        <v>7185.7317982939339</v>
      </c>
      <c r="T16" s="397">
        <v>18277.600000000002</v>
      </c>
      <c r="U16" s="397">
        <v>4515</v>
      </c>
      <c r="V16" s="397">
        <v>5512.5</v>
      </c>
      <c r="W16" s="397">
        <v>5063.8083542536488</v>
      </c>
      <c r="X16" s="398">
        <v>23182.300000000003</v>
      </c>
      <c r="Y16" s="136"/>
      <c r="Z16" s="136"/>
      <c r="AA16" s="399"/>
      <c r="AB16" s="395"/>
      <c r="AC16" s="400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</row>
    <row r="17" spans="2:175" s="137" customFormat="1" ht="13.5" customHeight="1" x14ac:dyDescent="0.15">
      <c r="B17" s="394"/>
      <c r="C17" s="395">
        <v>11</v>
      </c>
      <c r="D17" s="396"/>
      <c r="E17" s="397">
        <v>2730</v>
      </c>
      <c r="F17" s="397">
        <v>3990</v>
      </c>
      <c r="G17" s="397">
        <v>3456.8153431575311</v>
      </c>
      <c r="H17" s="397">
        <v>54498</v>
      </c>
      <c r="I17" s="397">
        <v>2310</v>
      </c>
      <c r="J17" s="397">
        <v>2940.105</v>
      </c>
      <c r="K17" s="397">
        <v>2631.5560551897361</v>
      </c>
      <c r="L17" s="397">
        <v>44656.5</v>
      </c>
      <c r="M17" s="397">
        <v>1470</v>
      </c>
      <c r="N17" s="397">
        <v>2205</v>
      </c>
      <c r="O17" s="397">
        <v>1760.3988039468293</v>
      </c>
      <c r="P17" s="397">
        <v>38480.5</v>
      </c>
      <c r="Q17" s="397">
        <v>6825</v>
      </c>
      <c r="R17" s="397">
        <v>7875</v>
      </c>
      <c r="S17" s="397">
        <v>7357.4308366905798</v>
      </c>
      <c r="T17" s="397">
        <v>15067.300000000001</v>
      </c>
      <c r="U17" s="397">
        <v>4725</v>
      </c>
      <c r="V17" s="397">
        <v>5617.5</v>
      </c>
      <c r="W17" s="397">
        <v>5172.5910117362682</v>
      </c>
      <c r="X17" s="398">
        <v>18020.900000000001</v>
      </c>
      <c r="Y17" s="136"/>
      <c r="Z17" s="136"/>
      <c r="AA17" s="399"/>
      <c r="AB17" s="395"/>
      <c r="AC17" s="400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</row>
    <row r="18" spans="2:175" s="137" customFormat="1" ht="13.5" customHeight="1" x14ac:dyDescent="0.15">
      <c r="B18" s="394"/>
      <c r="C18" s="395">
        <v>12</v>
      </c>
      <c r="D18" s="396"/>
      <c r="E18" s="397">
        <v>2835</v>
      </c>
      <c r="F18" s="397">
        <v>4200</v>
      </c>
      <c r="G18" s="397">
        <v>3701.4782315657817</v>
      </c>
      <c r="H18" s="397">
        <v>63321.399999999994</v>
      </c>
      <c r="I18" s="397">
        <v>2415</v>
      </c>
      <c r="J18" s="397">
        <v>3045</v>
      </c>
      <c r="K18" s="397">
        <v>2790.320837388053</v>
      </c>
      <c r="L18" s="397">
        <v>51675.8</v>
      </c>
      <c r="M18" s="397">
        <v>1470</v>
      </c>
      <c r="N18" s="397">
        <v>2205</v>
      </c>
      <c r="O18" s="397">
        <v>1696.1730838298226</v>
      </c>
      <c r="P18" s="397">
        <v>44443.199999999997</v>
      </c>
      <c r="Q18" s="397">
        <v>6825</v>
      </c>
      <c r="R18" s="397">
        <v>7875</v>
      </c>
      <c r="S18" s="397">
        <v>7464.4449813593346</v>
      </c>
      <c r="T18" s="397">
        <v>20579.099999999999</v>
      </c>
      <c r="U18" s="397">
        <v>4725</v>
      </c>
      <c r="V18" s="397">
        <v>5565</v>
      </c>
      <c r="W18" s="397">
        <v>5237.5944359297164</v>
      </c>
      <c r="X18" s="398">
        <v>19162</v>
      </c>
      <c r="Y18" s="136"/>
      <c r="Z18" s="136"/>
      <c r="AA18" s="399"/>
      <c r="AB18" s="395"/>
      <c r="AC18" s="400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</row>
    <row r="19" spans="2:175" s="137" customFormat="1" ht="13.5" customHeight="1" x14ac:dyDescent="0.15">
      <c r="B19" s="394" t="s">
        <v>269</v>
      </c>
      <c r="C19" s="395">
        <v>1</v>
      </c>
      <c r="D19" s="396" t="s">
        <v>270</v>
      </c>
      <c r="E19" s="397">
        <v>2835</v>
      </c>
      <c r="F19" s="397">
        <v>4200</v>
      </c>
      <c r="G19" s="397">
        <v>3472.5678912159292</v>
      </c>
      <c r="H19" s="398">
        <v>89219.900000000009</v>
      </c>
      <c r="I19" s="397">
        <v>2415</v>
      </c>
      <c r="J19" s="397">
        <v>3045</v>
      </c>
      <c r="K19" s="397">
        <v>2708.1751110474784</v>
      </c>
      <c r="L19" s="397">
        <v>77297.100000000006</v>
      </c>
      <c r="M19" s="397">
        <v>1470</v>
      </c>
      <c r="N19" s="397">
        <v>2205</v>
      </c>
      <c r="O19" s="397">
        <v>1683.6520812182741</v>
      </c>
      <c r="P19" s="397">
        <v>55049.5</v>
      </c>
      <c r="Q19" s="397">
        <v>6300</v>
      </c>
      <c r="R19" s="397">
        <v>7980</v>
      </c>
      <c r="S19" s="397">
        <v>7219.2833658306981</v>
      </c>
      <c r="T19" s="397">
        <v>18046.5</v>
      </c>
      <c r="U19" s="397">
        <v>4305</v>
      </c>
      <c r="V19" s="397">
        <v>5512.5</v>
      </c>
      <c r="W19" s="397">
        <v>4991.369832161814</v>
      </c>
      <c r="X19" s="398">
        <v>27184.3</v>
      </c>
      <c r="Y19" s="136"/>
      <c r="Z19" s="136"/>
      <c r="AA19" s="399"/>
      <c r="AB19" s="395"/>
      <c r="AC19" s="400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</row>
    <row r="20" spans="2:175" s="137" customFormat="1" ht="13.5" customHeight="1" x14ac:dyDescent="0.15">
      <c r="B20" s="394"/>
      <c r="C20" s="395">
        <v>2</v>
      </c>
      <c r="D20" s="396"/>
      <c r="E20" s="397">
        <v>2520</v>
      </c>
      <c r="F20" s="397">
        <v>4200</v>
      </c>
      <c r="G20" s="397">
        <v>3264.2180991138353</v>
      </c>
      <c r="H20" s="397">
        <v>47960.1</v>
      </c>
      <c r="I20" s="397">
        <v>2310</v>
      </c>
      <c r="J20" s="397">
        <v>3045</v>
      </c>
      <c r="K20" s="397">
        <v>2587.1973805646462</v>
      </c>
      <c r="L20" s="397">
        <v>42656.100000000006</v>
      </c>
      <c r="M20" s="397">
        <v>1470</v>
      </c>
      <c r="N20" s="397">
        <v>2257.5</v>
      </c>
      <c r="O20" s="397">
        <v>1694.5562330058217</v>
      </c>
      <c r="P20" s="397">
        <v>35646.199999999997</v>
      </c>
      <c r="Q20" s="397">
        <v>6300</v>
      </c>
      <c r="R20" s="397">
        <v>8085</v>
      </c>
      <c r="S20" s="397">
        <v>7105.5837119558191</v>
      </c>
      <c r="T20" s="397">
        <v>12580.8</v>
      </c>
      <c r="U20" s="397">
        <v>4410</v>
      </c>
      <c r="V20" s="397">
        <v>5670</v>
      </c>
      <c r="W20" s="397">
        <v>4893.3634925594652</v>
      </c>
      <c r="X20" s="398">
        <v>14625.199999999999</v>
      </c>
      <c r="Y20" s="136"/>
      <c r="Z20" s="136"/>
      <c r="AA20" s="399"/>
      <c r="AB20" s="395"/>
      <c r="AC20" s="400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</row>
    <row r="21" spans="2:175" s="137" customFormat="1" ht="13.5" customHeight="1" x14ac:dyDescent="0.15">
      <c r="B21" s="394"/>
      <c r="C21" s="395">
        <v>3</v>
      </c>
      <c r="D21" s="396"/>
      <c r="E21" s="397">
        <v>2310</v>
      </c>
      <c r="F21" s="397">
        <v>3885</v>
      </c>
      <c r="G21" s="397">
        <v>3145.4596494100806</v>
      </c>
      <c r="H21" s="397">
        <v>53585.599999999999</v>
      </c>
      <c r="I21" s="397">
        <v>2257.5</v>
      </c>
      <c r="J21" s="397">
        <v>2940</v>
      </c>
      <c r="K21" s="397">
        <v>2574.2370628705248</v>
      </c>
      <c r="L21" s="397">
        <v>47928.1</v>
      </c>
      <c r="M21" s="397">
        <v>1470</v>
      </c>
      <c r="N21" s="397">
        <v>2205</v>
      </c>
      <c r="O21" s="397">
        <v>1787.367092866757</v>
      </c>
      <c r="P21" s="397">
        <v>42860.800000000003</v>
      </c>
      <c r="Q21" s="397">
        <v>6300</v>
      </c>
      <c r="R21" s="397">
        <v>8190</v>
      </c>
      <c r="S21" s="397">
        <v>7113.3867151777404</v>
      </c>
      <c r="T21" s="397">
        <v>14230</v>
      </c>
      <c r="U21" s="397">
        <v>4200</v>
      </c>
      <c r="V21" s="397">
        <v>5791.4849999999997</v>
      </c>
      <c r="W21" s="397">
        <v>4943.996349258281</v>
      </c>
      <c r="X21" s="398">
        <v>19891.3</v>
      </c>
      <c r="Y21" s="136"/>
      <c r="Z21" s="136"/>
      <c r="AA21" s="399"/>
      <c r="AB21" s="395"/>
      <c r="AC21" s="400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</row>
    <row r="22" spans="2:175" s="137" customFormat="1" ht="13.5" customHeight="1" x14ac:dyDescent="0.15">
      <c r="B22" s="394"/>
      <c r="C22" s="395">
        <v>4</v>
      </c>
      <c r="D22" s="396"/>
      <c r="E22" s="397">
        <v>2592</v>
      </c>
      <c r="F22" s="397">
        <v>3780</v>
      </c>
      <c r="G22" s="397">
        <v>3184.2540977997373</v>
      </c>
      <c r="H22" s="397">
        <v>76869.899999999994</v>
      </c>
      <c r="I22" s="397">
        <v>2376</v>
      </c>
      <c r="J22" s="397">
        <v>2916</v>
      </c>
      <c r="K22" s="397">
        <v>2615.0687584407897</v>
      </c>
      <c r="L22" s="397">
        <v>59893.8</v>
      </c>
      <c r="M22" s="397">
        <v>1512</v>
      </c>
      <c r="N22" s="397">
        <v>2376</v>
      </c>
      <c r="O22" s="397">
        <v>1739.0632469989278</v>
      </c>
      <c r="P22" s="397">
        <v>55536.700000000004</v>
      </c>
      <c r="Q22" s="397">
        <v>6804</v>
      </c>
      <c r="R22" s="397">
        <v>8100</v>
      </c>
      <c r="S22" s="397">
        <v>7354.742978778776</v>
      </c>
      <c r="T22" s="398">
        <v>19997.799999999996</v>
      </c>
      <c r="U22" s="397">
        <v>4320</v>
      </c>
      <c r="V22" s="397">
        <v>5886</v>
      </c>
      <c r="W22" s="397">
        <v>5122.1345238183012</v>
      </c>
      <c r="X22" s="398">
        <v>21069.1</v>
      </c>
      <c r="Y22" s="136"/>
      <c r="Z22" s="136"/>
      <c r="AA22" s="399"/>
      <c r="AB22" s="395"/>
      <c r="AC22" s="400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</row>
    <row r="23" spans="2:175" s="137" customFormat="1" ht="13.5" customHeight="1" x14ac:dyDescent="0.15">
      <c r="B23" s="394"/>
      <c r="C23" s="395">
        <v>5</v>
      </c>
      <c r="D23" s="396"/>
      <c r="E23" s="397">
        <v>2592</v>
      </c>
      <c r="F23" s="397">
        <v>3672</v>
      </c>
      <c r="G23" s="397">
        <v>3142.5338673526021</v>
      </c>
      <c r="H23" s="397">
        <v>57062.6</v>
      </c>
      <c r="I23" s="397">
        <v>2268</v>
      </c>
      <c r="J23" s="397">
        <v>3186</v>
      </c>
      <c r="K23" s="397">
        <v>2678.9111341785583</v>
      </c>
      <c r="L23" s="397">
        <v>51131.599999999991</v>
      </c>
      <c r="M23" s="397">
        <v>1296</v>
      </c>
      <c r="N23" s="397">
        <v>2376</v>
      </c>
      <c r="O23" s="397">
        <v>1831.5258847980333</v>
      </c>
      <c r="P23" s="397">
        <v>39893.5</v>
      </c>
      <c r="Q23" s="397">
        <v>6480</v>
      </c>
      <c r="R23" s="397">
        <v>8640</v>
      </c>
      <c r="S23" s="397">
        <v>7465.4926416878343</v>
      </c>
      <c r="T23" s="397">
        <v>15375</v>
      </c>
      <c r="U23" s="397">
        <v>4536</v>
      </c>
      <c r="V23" s="397">
        <v>6285.6</v>
      </c>
      <c r="W23" s="397">
        <v>5223.3638578210848</v>
      </c>
      <c r="X23" s="398">
        <v>16981.099999999999</v>
      </c>
      <c r="Y23" s="136"/>
      <c r="Z23" s="136"/>
      <c r="AA23" s="399"/>
      <c r="AB23" s="395"/>
      <c r="AC23" s="400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</row>
    <row r="24" spans="2:175" s="137" customFormat="1" ht="13.5" customHeight="1" x14ac:dyDescent="0.15">
      <c r="B24" s="394"/>
      <c r="C24" s="395">
        <v>6</v>
      </c>
      <c r="D24" s="396"/>
      <c r="E24" s="397">
        <v>2376</v>
      </c>
      <c r="F24" s="397">
        <v>3564</v>
      </c>
      <c r="G24" s="397">
        <v>3019.5751349462835</v>
      </c>
      <c r="H24" s="397">
        <v>56083.100000000006</v>
      </c>
      <c r="I24" s="397">
        <v>2268</v>
      </c>
      <c r="J24" s="397">
        <v>3240</v>
      </c>
      <c r="K24" s="397">
        <v>2648.3363421746976</v>
      </c>
      <c r="L24" s="397">
        <v>55576.7</v>
      </c>
      <c r="M24" s="397">
        <v>1620</v>
      </c>
      <c r="N24" s="397">
        <v>2376</v>
      </c>
      <c r="O24" s="397">
        <v>1939.0455019434314</v>
      </c>
      <c r="P24" s="397">
        <v>39201</v>
      </c>
      <c r="Q24" s="397">
        <v>6902.28</v>
      </c>
      <c r="R24" s="397">
        <v>8424</v>
      </c>
      <c r="S24" s="397">
        <v>7520.7433792014417</v>
      </c>
      <c r="T24" s="397">
        <v>14847.400000000001</v>
      </c>
      <c r="U24" s="397">
        <v>4536</v>
      </c>
      <c r="V24" s="397">
        <v>6480</v>
      </c>
      <c r="W24" s="397">
        <v>5300.2498556304126</v>
      </c>
      <c r="X24" s="398">
        <v>17202.099999999999</v>
      </c>
      <c r="Y24" s="136"/>
      <c r="Z24" s="136"/>
      <c r="AA24" s="399"/>
      <c r="AB24" s="395"/>
      <c r="AC24" s="400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</row>
    <row r="25" spans="2:175" s="137" customFormat="1" ht="13.5" customHeight="1" x14ac:dyDescent="0.15">
      <c r="B25" s="402"/>
      <c r="C25" s="403">
        <v>7</v>
      </c>
      <c r="D25" s="404"/>
      <c r="E25" s="392">
        <v>2160</v>
      </c>
      <c r="F25" s="392">
        <v>3564</v>
      </c>
      <c r="G25" s="392">
        <v>2985.3461168704548</v>
      </c>
      <c r="H25" s="392">
        <v>78610.3</v>
      </c>
      <c r="I25" s="392">
        <v>1944</v>
      </c>
      <c r="J25" s="392">
        <v>3024</v>
      </c>
      <c r="K25" s="392">
        <v>2609.0327453894051</v>
      </c>
      <c r="L25" s="392">
        <v>65642.2</v>
      </c>
      <c r="M25" s="392">
        <v>1512</v>
      </c>
      <c r="N25" s="392">
        <v>2376</v>
      </c>
      <c r="O25" s="392">
        <v>1923.0964164594166</v>
      </c>
      <c r="P25" s="392">
        <v>49599.9</v>
      </c>
      <c r="Q25" s="392">
        <v>6804</v>
      </c>
      <c r="R25" s="392">
        <v>8856</v>
      </c>
      <c r="S25" s="392">
        <v>7574.0135401565667</v>
      </c>
      <c r="T25" s="392">
        <v>20892.8</v>
      </c>
      <c r="U25" s="392">
        <v>4320</v>
      </c>
      <c r="V25" s="392">
        <v>6480</v>
      </c>
      <c r="W25" s="392">
        <v>5127.3095704051311</v>
      </c>
      <c r="X25" s="393">
        <v>23453.100000000002</v>
      </c>
      <c r="Y25" s="136"/>
      <c r="Z25" s="136"/>
      <c r="AA25" s="399"/>
      <c r="AB25" s="395"/>
      <c r="AC25" s="400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</row>
    <row r="26" spans="2:175" s="137" customFormat="1" ht="13.5" customHeight="1" x14ac:dyDescent="0.15">
      <c r="B26" s="405"/>
      <c r="C26" s="406"/>
      <c r="D26" s="407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</row>
    <row r="27" spans="2:175" s="137" customFormat="1" ht="13.5" customHeight="1" x14ac:dyDescent="0.15">
      <c r="B27" s="408"/>
      <c r="C27" s="406"/>
      <c r="D27" s="409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</row>
    <row r="28" spans="2:175" s="137" customFormat="1" ht="13.5" customHeight="1" x14ac:dyDescent="0.15">
      <c r="B28" s="410" t="s">
        <v>129</v>
      </c>
      <c r="C28" s="406"/>
      <c r="D28" s="407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</row>
    <row r="29" spans="2:175" s="137" customFormat="1" ht="13.5" customHeight="1" x14ac:dyDescent="0.15">
      <c r="B29" s="411">
        <v>41822</v>
      </c>
      <c r="C29" s="412"/>
      <c r="D29" s="413">
        <v>41828</v>
      </c>
      <c r="E29" s="364">
        <v>2376</v>
      </c>
      <c r="F29" s="364">
        <v>3564</v>
      </c>
      <c r="G29" s="364">
        <v>2983.1694879089623</v>
      </c>
      <c r="H29" s="364">
        <v>14968.9</v>
      </c>
      <c r="I29" s="364">
        <v>2268</v>
      </c>
      <c r="J29" s="364">
        <v>3024</v>
      </c>
      <c r="K29" s="364">
        <v>2603.3666857469952</v>
      </c>
      <c r="L29" s="364">
        <v>18238.7</v>
      </c>
      <c r="M29" s="364">
        <v>1620</v>
      </c>
      <c r="N29" s="364">
        <v>2268</v>
      </c>
      <c r="O29" s="364">
        <v>1893.5786967121926</v>
      </c>
      <c r="P29" s="364">
        <v>10052.1</v>
      </c>
      <c r="Q29" s="364">
        <v>7020</v>
      </c>
      <c r="R29" s="364">
        <v>8424</v>
      </c>
      <c r="S29" s="364">
        <v>7569.9712312004158</v>
      </c>
      <c r="T29" s="364">
        <v>4451</v>
      </c>
      <c r="U29" s="364">
        <v>4536</v>
      </c>
      <c r="V29" s="364">
        <v>6210</v>
      </c>
      <c r="W29" s="364">
        <v>5121.0069163836488</v>
      </c>
      <c r="X29" s="364">
        <v>5001.2</v>
      </c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</row>
    <row r="30" spans="2:175" s="137" customFormat="1" ht="13.5" customHeight="1" x14ac:dyDescent="0.15">
      <c r="B30" s="414" t="s">
        <v>130</v>
      </c>
      <c r="C30" s="415"/>
      <c r="D30" s="41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</row>
    <row r="31" spans="2:175" s="137" customFormat="1" ht="13.5" customHeight="1" x14ac:dyDescent="0.15">
      <c r="B31" s="411">
        <v>41829</v>
      </c>
      <c r="C31" s="412"/>
      <c r="D31" s="413">
        <v>41835</v>
      </c>
      <c r="E31" s="130">
        <v>2484</v>
      </c>
      <c r="F31" s="130">
        <v>3456</v>
      </c>
      <c r="G31" s="130">
        <v>3007.1365175083943</v>
      </c>
      <c r="H31" s="130">
        <v>19661.3</v>
      </c>
      <c r="I31" s="130">
        <v>2268</v>
      </c>
      <c r="J31" s="130">
        <v>3024</v>
      </c>
      <c r="K31" s="130">
        <v>2633.6065252581625</v>
      </c>
      <c r="L31" s="130">
        <v>10437</v>
      </c>
      <c r="M31" s="130">
        <v>1620</v>
      </c>
      <c r="N31" s="130">
        <v>2376</v>
      </c>
      <c r="O31" s="130">
        <v>1972.3667452787734</v>
      </c>
      <c r="P31" s="130">
        <v>9031.4</v>
      </c>
      <c r="Q31" s="130">
        <v>7020</v>
      </c>
      <c r="R31" s="130">
        <v>8856</v>
      </c>
      <c r="S31" s="130">
        <v>7573.9134665113161</v>
      </c>
      <c r="T31" s="130">
        <v>5183.7</v>
      </c>
      <c r="U31" s="130">
        <v>4536</v>
      </c>
      <c r="V31" s="130">
        <v>6210</v>
      </c>
      <c r="W31" s="130">
        <v>5166.8139629200459</v>
      </c>
      <c r="X31" s="130">
        <v>4656.8</v>
      </c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</row>
    <row r="32" spans="2:175" s="137" customFormat="1" ht="13.5" customHeight="1" x14ac:dyDescent="0.15">
      <c r="B32" s="414" t="s">
        <v>131</v>
      </c>
      <c r="C32" s="415"/>
      <c r="D32" s="41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</row>
    <row r="33" spans="1:175" s="137" customFormat="1" ht="13.5" customHeight="1" x14ac:dyDescent="0.15">
      <c r="B33" s="411">
        <v>41836</v>
      </c>
      <c r="C33" s="412"/>
      <c r="D33" s="413">
        <v>41842</v>
      </c>
      <c r="E33" s="130">
        <v>2484</v>
      </c>
      <c r="F33" s="130">
        <v>3456</v>
      </c>
      <c r="G33" s="130">
        <v>2990.5590474807627</v>
      </c>
      <c r="H33" s="130">
        <v>7005.8</v>
      </c>
      <c r="I33" s="130">
        <v>2268</v>
      </c>
      <c r="J33" s="130">
        <v>3024</v>
      </c>
      <c r="K33" s="130">
        <v>2647.515513235227</v>
      </c>
      <c r="L33" s="130">
        <v>10444.200000000001</v>
      </c>
      <c r="M33" s="130">
        <v>1620</v>
      </c>
      <c r="N33" s="130">
        <v>2322</v>
      </c>
      <c r="O33" s="130">
        <v>1955.8291747170847</v>
      </c>
      <c r="P33" s="130">
        <v>7618.7</v>
      </c>
      <c r="Q33" s="130">
        <v>7020</v>
      </c>
      <c r="R33" s="130">
        <v>8856</v>
      </c>
      <c r="S33" s="130">
        <v>7601.4034906270153</v>
      </c>
      <c r="T33" s="130">
        <v>1803.5</v>
      </c>
      <c r="U33" s="130">
        <v>4536</v>
      </c>
      <c r="V33" s="130">
        <v>6480</v>
      </c>
      <c r="W33" s="130">
        <v>5194.2675561941905</v>
      </c>
      <c r="X33" s="130">
        <v>4292.1000000000004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</row>
    <row r="34" spans="1:175" s="137" customFormat="1" ht="13.5" customHeight="1" x14ac:dyDescent="0.15">
      <c r="B34" s="414" t="s">
        <v>132</v>
      </c>
      <c r="C34" s="415"/>
      <c r="D34" s="413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</row>
    <row r="35" spans="1:175" s="137" customFormat="1" ht="13.5" customHeight="1" x14ac:dyDescent="0.15">
      <c r="B35" s="411">
        <v>41843</v>
      </c>
      <c r="C35" s="412"/>
      <c r="D35" s="413">
        <v>41849</v>
      </c>
      <c r="E35" s="130">
        <v>2160</v>
      </c>
      <c r="F35" s="130">
        <v>3456</v>
      </c>
      <c r="G35" s="130">
        <v>2931.0282545669506</v>
      </c>
      <c r="H35" s="130">
        <v>23359.3</v>
      </c>
      <c r="I35" s="130">
        <v>1944</v>
      </c>
      <c r="J35" s="130">
        <v>3024</v>
      </c>
      <c r="K35" s="130">
        <v>2561.8133378451853</v>
      </c>
      <c r="L35" s="130">
        <v>13135.9</v>
      </c>
      <c r="M35" s="130">
        <v>1674</v>
      </c>
      <c r="N35" s="130">
        <v>2376</v>
      </c>
      <c r="O35" s="130">
        <v>2004.0675125974956</v>
      </c>
      <c r="P35" s="130">
        <v>11135.3</v>
      </c>
      <c r="Q35" s="130">
        <v>6804</v>
      </c>
      <c r="R35" s="130">
        <v>8856</v>
      </c>
      <c r="S35" s="130">
        <v>7595.1936073643183</v>
      </c>
      <c r="T35" s="130">
        <v>6276.9</v>
      </c>
      <c r="U35" s="130">
        <v>4320</v>
      </c>
      <c r="V35" s="130">
        <v>6480</v>
      </c>
      <c r="W35" s="130">
        <v>5111.6935178571403</v>
      </c>
      <c r="X35" s="130">
        <v>5161.8</v>
      </c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</row>
    <row r="36" spans="1:175" s="137" customFormat="1" ht="13.5" customHeight="1" x14ac:dyDescent="0.15">
      <c r="B36" s="414" t="s">
        <v>133</v>
      </c>
      <c r="C36" s="415"/>
      <c r="D36" s="413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</row>
    <row r="37" spans="1:175" s="137" customFormat="1" ht="13.5" customHeight="1" x14ac:dyDescent="0.15">
      <c r="B37" s="416">
        <v>41850</v>
      </c>
      <c r="C37" s="417"/>
      <c r="D37" s="418">
        <v>41856</v>
      </c>
      <c r="E37" s="269">
        <v>2484</v>
      </c>
      <c r="F37" s="269">
        <v>3564</v>
      </c>
      <c r="G37" s="269">
        <v>3047.678471745081</v>
      </c>
      <c r="H37" s="269">
        <v>13615</v>
      </c>
      <c r="I37" s="269">
        <v>2268</v>
      </c>
      <c r="J37" s="269">
        <v>3024</v>
      </c>
      <c r="K37" s="269">
        <v>2619.2792965016283</v>
      </c>
      <c r="L37" s="269">
        <v>13386.4</v>
      </c>
      <c r="M37" s="269">
        <v>1512</v>
      </c>
      <c r="N37" s="269">
        <v>2052</v>
      </c>
      <c r="O37" s="269">
        <v>1751.7869681851228</v>
      </c>
      <c r="P37" s="269">
        <v>11762.4</v>
      </c>
      <c r="Q37" s="269">
        <v>7020</v>
      </c>
      <c r="R37" s="269">
        <v>8640</v>
      </c>
      <c r="S37" s="269">
        <v>7520.1964664310972</v>
      </c>
      <c r="T37" s="269">
        <v>3177.7</v>
      </c>
      <c r="U37" s="269">
        <v>4644</v>
      </c>
      <c r="V37" s="269">
        <v>6210</v>
      </c>
      <c r="W37" s="269">
        <v>5054.9248927038616</v>
      </c>
      <c r="X37" s="269">
        <v>4341.2</v>
      </c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</row>
    <row r="38" spans="1:175" s="137" customFormat="1" ht="3.75" customHeight="1" x14ac:dyDescent="0.15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</row>
    <row r="39" spans="1:175" s="137" customFormat="1" ht="13.5" customHeight="1" x14ac:dyDescent="0.15">
      <c r="B39" s="139" t="s">
        <v>112</v>
      </c>
      <c r="C39" s="137" t="s">
        <v>284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</row>
    <row r="40" spans="1:175" s="137" customFormat="1" ht="13.5" customHeight="1" x14ac:dyDescent="0.15">
      <c r="B40" s="182" t="s">
        <v>114</v>
      </c>
      <c r="C40" s="137" t="s">
        <v>272</v>
      </c>
      <c r="X40" s="362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</row>
    <row r="41" spans="1:175" s="137" customFormat="1" ht="13.5" customHeight="1" x14ac:dyDescent="0.15">
      <c r="B41" s="182" t="s">
        <v>201</v>
      </c>
      <c r="C41" s="137" t="s">
        <v>115</v>
      </c>
      <c r="X41" s="362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</row>
    <row r="42" spans="1:175" s="137" customFormat="1" ht="13.5" customHeight="1" x14ac:dyDescent="0.15">
      <c r="B42" s="182"/>
      <c r="X42" s="362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</row>
    <row r="43" spans="1:175" s="137" customFormat="1" x14ac:dyDescent="0.15">
      <c r="A43" s="136"/>
      <c r="D43" s="136"/>
      <c r="E43" s="183"/>
      <c r="F43" s="183"/>
      <c r="G43" s="183"/>
      <c r="H43" s="183"/>
      <c r="I43" s="183"/>
      <c r="J43" s="183"/>
      <c r="K43" s="183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362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</row>
    <row r="44" spans="1:175" s="137" customFormat="1" ht="13.5" x14ac:dyDescent="0.15">
      <c r="D44" s="136"/>
      <c r="E44" s="184"/>
      <c r="F44" s="184"/>
      <c r="G44" s="184"/>
      <c r="H44" s="184"/>
      <c r="I44" s="184"/>
      <c r="J44" s="184"/>
      <c r="K44" s="136"/>
      <c r="X44" s="362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</row>
    <row r="45" spans="1:175" ht="13.5" x14ac:dyDescent="0.15">
      <c r="E45" s="184"/>
      <c r="F45" s="184"/>
      <c r="G45" s="184"/>
      <c r="H45" s="184"/>
      <c r="I45" s="184"/>
      <c r="J45" s="184"/>
      <c r="X45" s="362"/>
    </row>
    <row r="46" spans="1:175" ht="13.5" x14ac:dyDescent="0.15">
      <c r="E46" s="184"/>
      <c r="F46" s="184"/>
      <c r="G46" s="184"/>
      <c r="H46" s="184"/>
      <c r="I46" s="184"/>
      <c r="J46" s="184"/>
      <c r="X46" s="362"/>
    </row>
    <row r="47" spans="1:175" ht="13.5" x14ac:dyDescent="0.15">
      <c r="E47" s="184"/>
      <c r="F47" s="184"/>
      <c r="G47" s="184"/>
      <c r="H47" s="184"/>
      <c r="I47" s="184"/>
      <c r="J47" s="184"/>
      <c r="X47" s="362"/>
    </row>
    <row r="48" spans="1:175" x14ac:dyDescent="0.15">
      <c r="X48" s="362"/>
    </row>
    <row r="49" spans="24:24" x14ac:dyDescent="0.15">
      <c r="X49" s="362"/>
    </row>
    <row r="50" spans="24:24" x14ac:dyDescent="0.15">
      <c r="X50" s="362"/>
    </row>
    <row r="51" spans="24:24" x14ac:dyDescent="0.15">
      <c r="X51" s="362"/>
    </row>
    <row r="52" spans="24:24" x14ac:dyDescent="0.15">
      <c r="X52" s="401"/>
    </row>
    <row r="53" spans="24:24" x14ac:dyDescent="0.15">
      <c r="X53" s="401"/>
    </row>
    <row r="54" spans="24:24" x14ac:dyDescent="0.15">
      <c r="X54" s="401"/>
    </row>
    <row r="55" spans="24:24" x14ac:dyDescent="0.15">
      <c r="X55" s="401"/>
    </row>
    <row r="56" spans="24:24" x14ac:dyDescent="0.15">
      <c r="X56" s="401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875" style="137" customWidth="1"/>
    <col min="3" max="3" width="2.5" style="137" customWidth="1"/>
    <col min="4" max="4" width="6" style="137" customWidth="1"/>
    <col min="5" max="7" width="5.875" style="137" customWidth="1"/>
    <col min="8" max="8" width="7.5" style="137" customWidth="1"/>
    <col min="9" max="11" width="5.875" style="137" customWidth="1"/>
    <col min="12" max="12" width="7.5" style="137" customWidth="1"/>
    <col min="13" max="15" width="5.875" style="137" customWidth="1"/>
    <col min="16" max="16" width="7.625" style="137" customWidth="1"/>
    <col min="17" max="19" width="5.875" style="137" customWidth="1"/>
    <col min="20" max="20" width="7.75" style="137" customWidth="1"/>
    <col min="21" max="23" width="5.875" style="137" customWidth="1"/>
    <col min="24" max="24" width="7.625" style="137" customWidth="1"/>
    <col min="25" max="16384" width="7.5" style="137"/>
  </cols>
  <sheetData>
    <row r="1" spans="2:52" ht="15" customHeight="1" x14ac:dyDescent="0.15">
      <c r="B1" s="381"/>
      <c r="C1" s="381"/>
      <c r="D1" s="381"/>
      <c r="Z1" s="136"/>
      <c r="AA1" s="344"/>
      <c r="AB1" s="344"/>
      <c r="AC1" s="344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ht="12.75" customHeight="1" x14ac:dyDescent="0.15">
      <c r="B2" s="137" t="str">
        <f>近和31!B2&amp;"　（つづき）"</f>
        <v>(2)和牛チルド「3」の品目別価格　（つづき）</v>
      </c>
      <c r="C2" s="346"/>
      <c r="D2" s="346"/>
      <c r="Z2" s="136"/>
      <c r="AA2" s="136"/>
      <c r="AB2" s="348"/>
      <c r="AC2" s="348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ht="12.75" customHeight="1" x14ac:dyDescent="0.15">
      <c r="B3" s="346"/>
      <c r="C3" s="346"/>
      <c r="D3" s="346"/>
      <c r="X3" s="139" t="s">
        <v>90</v>
      </c>
      <c r="Z3" s="136"/>
      <c r="AA3" s="348"/>
      <c r="AB3" s="348"/>
      <c r="AC3" s="348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</row>
    <row r="4" spans="2:5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2:52" ht="13.5" customHeight="1" x14ac:dyDescent="0.15">
      <c r="B5" s="141"/>
      <c r="C5" s="353" t="s">
        <v>263</v>
      </c>
      <c r="D5" s="352"/>
      <c r="E5" s="383" t="s">
        <v>285</v>
      </c>
      <c r="F5" s="384"/>
      <c r="G5" s="384"/>
      <c r="H5" s="385"/>
      <c r="I5" s="383" t="s">
        <v>286</v>
      </c>
      <c r="J5" s="384"/>
      <c r="K5" s="384"/>
      <c r="L5" s="385"/>
      <c r="M5" s="383" t="s">
        <v>287</v>
      </c>
      <c r="N5" s="384"/>
      <c r="O5" s="384"/>
      <c r="P5" s="385"/>
      <c r="Q5" s="383" t="s">
        <v>288</v>
      </c>
      <c r="R5" s="384"/>
      <c r="S5" s="384"/>
      <c r="T5" s="385"/>
      <c r="U5" s="383" t="s">
        <v>289</v>
      </c>
      <c r="V5" s="384"/>
      <c r="W5" s="384"/>
      <c r="X5" s="385"/>
      <c r="Z5" s="136"/>
      <c r="AA5" s="136"/>
      <c r="AB5" s="386"/>
      <c r="AC5" s="387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136"/>
      <c r="AY5" s="136"/>
      <c r="AZ5" s="136"/>
    </row>
    <row r="6" spans="2:52" ht="13.5" customHeight="1" x14ac:dyDescent="0.15">
      <c r="B6" s="356" t="s">
        <v>280</v>
      </c>
      <c r="C6" s="387"/>
      <c r="D6" s="388"/>
      <c r="E6" s="389" t="s">
        <v>281</v>
      </c>
      <c r="F6" s="419" t="s">
        <v>175</v>
      </c>
      <c r="G6" s="389" t="s">
        <v>282</v>
      </c>
      <c r="H6" s="420" t="s">
        <v>101</v>
      </c>
      <c r="I6" s="389" t="s">
        <v>281</v>
      </c>
      <c r="J6" s="419" t="s">
        <v>175</v>
      </c>
      <c r="K6" s="389" t="s">
        <v>282</v>
      </c>
      <c r="L6" s="420" t="s">
        <v>101</v>
      </c>
      <c r="M6" s="389" t="s">
        <v>281</v>
      </c>
      <c r="N6" s="419" t="s">
        <v>175</v>
      </c>
      <c r="O6" s="389" t="s">
        <v>282</v>
      </c>
      <c r="P6" s="420" t="s">
        <v>101</v>
      </c>
      <c r="Q6" s="389" t="s">
        <v>281</v>
      </c>
      <c r="R6" s="419" t="s">
        <v>175</v>
      </c>
      <c r="S6" s="389" t="s">
        <v>282</v>
      </c>
      <c r="T6" s="420" t="s">
        <v>101</v>
      </c>
      <c r="U6" s="389" t="s">
        <v>281</v>
      </c>
      <c r="V6" s="419" t="s">
        <v>175</v>
      </c>
      <c r="W6" s="389" t="s">
        <v>282</v>
      </c>
      <c r="X6" s="420" t="s">
        <v>101</v>
      </c>
      <c r="Z6" s="136"/>
      <c r="AA6" s="387"/>
      <c r="AB6" s="387"/>
      <c r="AC6" s="387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136"/>
      <c r="AY6" s="136"/>
      <c r="AZ6" s="136"/>
    </row>
    <row r="7" spans="2:52" ht="13.5" customHeight="1" x14ac:dyDescent="0.15">
      <c r="B7" s="151"/>
      <c r="C7" s="152"/>
      <c r="D7" s="152"/>
      <c r="E7" s="391"/>
      <c r="F7" s="421"/>
      <c r="G7" s="391" t="s">
        <v>283</v>
      </c>
      <c r="H7" s="422"/>
      <c r="I7" s="391"/>
      <c r="J7" s="421"/>
      <c r="K7" s="391" t="s">
        <v>283</v>
      </c>
      <c r="L7" s="422"/>
      <c r="M7" s="391"/>
      <c r="N7" s="421"/>
      <c r="O7" s="391" t="s">
        <v>283</v>
      </c>
      <c r="P7" s="422"/>
      <c r="Q7" s="391"/>
      <c r="R7" s="421"/>
      <c r="S7" s="391" t="s">
        <v>283</v>
      </c>
      <c r="T7" s="422"/>
      <c r="U7" s="391"/>
      <c r="V7" s="421"/>
      <c r="W7" s="391" t="s">
        <v>283</v>
      </c>
      <c r="X7" s="422"/>
      <c r="Z7" s="136"/>
      <c r="AA7" s="136"/>
      <c r="AB7" s="136"/>
      <c r="AC7" s="136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136"/>
      <c r="AY7" s="136"/>
      <c r="AZ7" s="136"/>
    </row>
    <row r="8" spans="2:52" ht="13.5" customHeight="1" x14ac:dyDescent="0.15">
      <c r="B8" s="289" t="s">
        <v>267</v>
      </c>
      <c r="C8" s="313">
        <v>21</v>
      </c>
      <c r="D8" s="157" t="s">
        <v>268</v>
      </c>
      <c r="E8" s="360">
        <v>4200</v>
      </c>
      <c r="F8" s="361">
        <v>6300</v>
      </c>
      <c r="G8" s="360">
        <v>5003</v>
      </c>
      <c r="H8" s="423">
        <v>64761</v>
      </c>
      <c r="I8" s="360">
        <v>1050</v>
      </c>
      <c r="J8" s="361">
        <v>1943</v>
      </c>
      <c r="K8" s="360">
        <v>1554</v>
      </c>
      <c r="L8" s="423">
        <v>315616</v>
      </c>
      <c r="M8" s="360">
        <v>1838</v>
      </c>
      <c r="N8" s="361">
        <v>2730</v>
      </c>
      <c r="O8" s="360">
        <v>2217</v>
      </c>
      <c r="P8" s="423">
        <v>150375</v>
      </c>
      <c r="Q8" s="360">
        <v>1995</v>
      </c>
      <c r="R8" s="361">
        <v>2835</v>
      </c>
      <c r="S8" s="360">
        <v>2484</v>
      </c>
      <c r="T8" s="423">
        <v>154431</v>
      </c>
      <c r="U8" s="360">
        <v>1995</v>
      </c>
      <c r="V8" s="361">
        <v>2940</v>
      </c>
      <c r="W8" s="360">
        <v>2436</v>
      </c>
      <c r="X8" s="360">
        <v>130985</v>
      </c>
      <c r="Y8" s="136"/>
      <c r="Z8" s="136"/>
      <c r="AA8" s="140"/>
      <c r="AB8" s="347"/>
      <c r="AC8" s="136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36"/>
      <c r="AY8" s="136"/>
      <c r="AZ8" s="136"/>
    </row>
    <row r="9" spans="2:52" ht="13.5" customHeight="1" x14ac:dyDescent="0.15">
      <c r="B9" s="292"/>
      <c r="C9" s="347">
        <v>22</v>
      </c>
      <c r="D9" s="161"/>
      <c r="E9" s="364">
        <v>4305</v>
      </c>
      <c r="F9" s="364">
        <v>5649</v>
      </c>
      <c r="G9" s="364">
        <v>4762</v>
      </c>
      <c r="H9" s="364">
        <v>95266</v>
      </c>
      <c r="I9" s="364">
        <v>998</v>
      </c>
      <c r="J9" s="364">
        <v>1890</v>
      </c>
      <c r="K9" s="364">
        <v>1486</v>
      </c>
      <c r="L9" s="364">
        <v>346864</v>
      </c>
      <c r="M9" s="364">
        <v>1680</v>
      </c>
      <c r="N9" s="364">
        <v>2520</v>
      </c>
      <c r="O9" s="364">
        <v>2178</v>
      </c>
      <c r="P9" s="364">
        <v>166500</v>
      </c>
      <c r="Q9" s="364">
        <v>1890</v>
      </c>
      <c r="R9" s="364">
        <v>2678</v>
      </c>
      <c r="S9" s="364">
        <v>2382</v>
      </c>
      <c r="T9" s="364">
        <v>172523</v>
      </c>
      <c r="U9" s="364">
        <v>1890</v>
      </c>
      <c r="V9" s="364">
        <v>2730</v>
      </c>
      <c r="W9" s="364">
        <v>2416</v>
      </c>
      <c r="X9" s="365">
        <v>147263</v>
      </c>
      <c r="Y9" s="136"/>
      <c r="Z9" s="136"/>
      <c r="AA9" s="140"/>
      <c r="AB9" s="347"/>
      <c r="AC9" s="136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36"/>
      <c r="AY9" s="136"/>
      <c r="AZ9" s="136"/>
    </row>
    <row r="10" spans="2:52" ht="13.5" customHeight="1" x14ac:dyDescent="0.15">
      <c r="B10" s="292"/>
      <c r="C10" s="347">
        <v>23</v>
      </c>
      <c r="D10" s="161"/>
      <c r="E10" s="163">
        <v>4200</v>
      </c>
      <c r="F10" s="163">
        <v>5320.35</v>
      </c>
      <c r="G10" s="163">
        <v>4724.4215427740346</v>
      </c>
      <c r="H10" s="163">
        <v>91358.399999999994</v>
      </c>
      <c r="I10" s="163">
        <v>1050</v>
      </c>
      <c r="J10" s="163">
        <v>1890</v>
      </c>
      <c r="K10" s="163">
        <v>1520.4883455537611</v>
      </c>
      <c r="L10" s="163">
        <v>354992.29999999993</v>
      </c>
      <c r="M10" s="163">
        <v>1890</v>
      </c>
      <c r="N10" s="163">
        <v>2520</v>
      </c>
      <c r="O10" s="163">
        <v>2225.7857413569259</v>
      </c>
      <c r="P10" s="163">
        <v>141575.20000000001</v>
      </c>
      <c r="Q10" s="163">
        <v>1995</v>
      </c>
      <c r="R10" s="163">
        <v>2656.5</v>
      </c>
      <c r="S10" s="163">
        <v>2376.8068832531917</v>
      </c>
      <c r="T10" s="163">
        <v>152199</v>
      </c>
      <c r="U10" s="163">
        <v>2081.625</v>
      </c>
      <c r="V10" s="163">
        <v>2677.5</v>
      </c>
      <c r="W10" s="163">
        <v>2375.3953301127221</v>
      </c>
      <c r="X10" s="164">
        <v>144633.79999999999</v>
      </c>
      <c r="Y10" s="136"/>
      <c r="Z10" s="136"/>
      <c r="AA10" s="140"/>
      <c r="AB10" s="347"/>
      <c r="AC10" s="136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136"/>
      <c r="AY10" s="136"/>
      <c r="AZ10" s="136"/>
    </row>
    <row r="11" spans="2:52" ht="13.5" customHeight="1" x14ac:dyDescent="0.15">
      <c r="B11" s="292"/>
      <c r="C11" s="347">
        <v>24</v>
      </c>
      <c r="D11" s="161"/>
      <c r="E11" s="163">
        <v>4410</v>
      </c>
      <c r="F11" s="163">
        <v>6300</v>
      </c>
      <c r="G11" s="253">
        <v>4862.706599755229</v>
      </c>
      <c r="H11" s="163">
        <v>47965.099999999991</v>
      </c>
      <c r="I11" s="163">
        <v>1050</v>
      </c>
      <c r="J11" s="163">
        <v>1865.7450000000001</v>
      </c>
      <c r="K11" s="253">
        <v>1415.9367996528579</v>
      </c>
      <c r="L11" s="163">
        <v>739828.5</v>
      </c>
      <c r="M11" s="163">
        <v>1785</v>
      </c>
      <c r="N11" s="163">
        <v>2520</v>
      </c>
      <c r="O11" s="253">
        <v>2037.6196250821081</v>
      </c>
      <c r="P11" s="163">
        <v>315709.5</v>
      </c>
      <c r="Q11" s="163">
        <v>1890</v>
      </c>
      <c r="R11" s="163">
        <v>2625</v>
      </c>
      <c r="S11" s="253">
        <v>2173.0004532997514</v>
      </c>
      <c r="T11" s="163">
        <v>319562.8</v>
      </c>
      <c r="U11" s="163">
        <v>1890</v>
      </c>
      <c r="V11" s="163">
        <v>2625</v>
      </c>
      <c r="W11" s="253">
        <v>2181.5803133371455</v>
      </c>
      <c r="X11" s="164">
        <v>294478</v>
      </c>
      <c r="Y11" s="136"/>
      <c r="Z11" s="136"/>
      <c r="AA11" s="140"/>
      <c r="AB11" s="347"/>
      <c r="AC11" s="136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136"/>
      <c r="AY11" s="136"/>
      <c r="AZ11" s="136"/>
    </row>
    <row r="12" spans="2:52" ht="13.5" customHeight="1" x14ac:dyDescent="0.15">
      <c r="B12" s="366"/>
      <c r="C12" s="316">
        <v>25</v>
      </c>
      <c r="D12" s="167"/>
      <c r="E12" s="269">
        <v>4704</v>
      </c>
      <c r="F12" s="269">
        <v>6930</v>
      </c>
      <c r="G12" s="269">
        <v>5705.994922719904</v>
      </c>
      <c r="H12" s="269">
        <v>36941.4</v>
      </c>
      <c r="I12" s="269">
        <v>1050</v>
      </c>
      <c r="J12" s="269">
        <v>1995</v>
      </c>
      <c r="K12" s="269">
        <v>1579.8472898286955</v>
      </c>
      <c r="L12" s="269">
        <v>749179.10000000009</v>
      </c>
      <c r="M12" s="269">
        <v>1680</v>
      </c>
      <c r="N12" s="269">
        <v>2730</v>
      </c>
      <c r="O12" s="269">
        <v>2398.8595755697997</v>
      </c>
      <c r="P12" s="269">
        <v>367147.29999999981</v>
      </c>
      <c r="Q12" s="269">
        <v>1890</v>
      </c>
      <c r="R12" s="269">
        <v>2835</v>
      </c>
      <c r="S12" s="269">
        <v>2479.5653899802073</v>
      </c>
      <c r="T12" s="269">
        <v>344398.80000000005</v>
      </c>
      <c r="U12" s="269">
        <v>1890</v>
      </c>
      <c r="V12" s="269">
        <v>2940</v>
      </c>
      <c r="W12" s="269">
        <v>2525.7746305274809</v>
      </c>
      <c r="X12" s="367">
        <v>349113.60000000003</v>
      </c>
      <c r="Y12" s="136"/>
      <c r="Z12" s="136"/>
      <c r="AA12" s="140"/>
      <c r="AB12" s="347"/>
      <c r="AC12" s="136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36"/>
      <c r="AY12" s="136"/>
      <c r="AZ12" s="136"/>
    </row>
    <row r="13" spans="2:52" ht="13.5" customHeight="1" x14ac:dyDescent="0.15">
      <c r="B13" s="394"/>
      <c r="C13" s="395">
        <v>7</v>
      </c>
      <c r="D13" s="396"/>
      <c r="E13" s="364">
        <v>5040</v>
      </c>
      <c r="F13" s="364">
        <v>6642.3</v>
      </c>
      <c r="G13" s="364">
        <v>5759.5728542315992</v>
      </c>
      <c r="H13" s="364">
        <v>2897.3</v>
      </c>
      <c r="I13" s="364">
        <v>1365</v>
      </c>
      <c r="J13" s="364">
        <v>1974</v>
      </c>
      <c r="K13" s="364">
        <v>1653.5831692947786</v>
      </c>
      <c r="L13" s="364">
        <v>67845.799999999988</v>
      </c>
      <c r="M13" s="364">
        <v>2152.5</v>
      </c>
      <c r="N13" s="364">
        <v>2730</v>
      </c>
      <c r="O13" s="364">
        <v>2454.7068874172191</v>
      </c>
      <c r="P13" s="364">
        <v>36918.400000000001</v>
      </c>
      <c r="Q13" s="364">
        <v>2205</v>
      </c>
      <c r="R13" s="364">
        <v>2835</v>
      </c>
      <c r="S13" s="364">
        <v>2524.9550305587441</v>
      </c>
      <c r="T13" s="364">
        <v>34597.599999999999</v>
      </c>
      <c r="U13" s="364">
        <v>2205</v>
      </c>
      <c r="V13" s="364">
        <v>2835</v>
      </c>
      <c r="W13" s="364">
        <v>2532.2237259211001</v>
      </c>
      <c r="X13" s="365">
        <v>35097.9</v>
      </c>
      <c r="Y13" s="136"/>
      <c r="Z13" s="136"/>
      <c r="AA13" s="140"/>
      <c r="AB13" s="347"/>
      <c r="AC13" s="136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136"/>
      <c r="AY13" s="136"/>
      <c r="AZ13" s="136"/>
    </row>
    <row r="14" spans="2:52" ht="13.5" customHeight="1" x14ac:dyDescent="0.15">
      <c r="B14" s="394"/>
      <c r="C14" s="395">
        <v>8</v>
      </c>
      <c r="D14" s="396"/>
      <c r="E14" s="364">
        <v>5040</v>
      </c>
      <c r="F14" s="364">
        <v>6090</v>
      </c>
      <c r="G14" s="364">
        <v>5449.7149816436031</v>
      </c>
      <c r="H14" s="364">
        <v>2589.5</v>
      </c>
      <c r="I14" s="364">
        <v>1429.575</v>
      </c>
      <c r="J14" s="364">
        <v>1890</v>
      </c>
      <c r="K14" s="364">
        <v>1662.9918188216552</v>
      </c>
      <c r="L14" s="364">
        <v>65744.800000000003</v>
      </c>
      <c r="M14" s="364">
        <v>2205</v>
      </c>
      <c r="N14" s="364">
        <v>2625</v>
      </c>
      <c r="O14" s="364">
        <v>2414.0047366323729</v>
      </c>
      <c r="P14" s="364">
        <v>29420.1</v>
      </c>
      <c r="Q14" s="364">
        <v>2205</v>
      </c>
      <c r="R14" s="364">
        <v>2625</v>
      </c>
      <c r="S14" s="364">
        <v>2431.0996132169303</v>
      </c>
      <c r="T14" s="364">
        <v>28821.9</v>
      </c>
      <c r="U14" s="364">
        <v>2205</v>
      </c>
      <c r="V14" s="364">
        <v>2625</v>
      </c>
      <c r="W14" s="364">
        <v>2436.2300884116257</v>
      </c>
      <c r="X14" s="365">
        <v>29003.9</v>
      </c>
      <c r="Y14" s="136"/>
      <c r="Z14" s="136"/>
      <c r="AA14" s="140"/>
      <c r="AB14" s="347"/>
      <c r="AC14" s="136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136"/>
      <c r="AY14" s="136"/>
      <c r="AZ14" s="136"/>
    </row>
    <row r="15" spans="2:52" ht="13.5" customHeight="1" x14ac:dyDescent="0.15">
      <c r="B15" s="394"/>
      <c r="C15" s="395">
        <v>9</v>
      </c>
      <c r="D15" s="396"/>
      <c r="E15" s="364">
        <v>5019</v>
      </c>
      <c r="F15" s="364">
        <v>6648.6</v>
      </c>
      <c r="G15" s="364">
        <v>5717.9495993535793</v>
      </c>
      <c r="H15" s="364">
        <v>2346.6999999999998</v>
      </c>
      <c r="I15" s="364">
        <v>1409.94</v>
      </c>
      <c r="J15" s="364">
        <v>1890</v>
      </c>
      <c r="K15" s="364">
        <v>1668.6206541712606</v>
      </c>
      <c r="L15" s="364">
        <v>47233.600000000006</v>
      </c>
      <c r="M15" s="364">
        <v>2205</v>
      </c>
      <c r="N15" s="364">
        <v>2730</v>
      </c>
      <c r="O15" s="364">
        <v>2476.2886105683738</v>
      </c>
      <c r="P15" s="364">
        <v>25385.199999999997</v>
      </c>
      <c r="Q15" s="364">
        <v>2205</v>
      </c>
      <c r="R15" s="364">
        <v>2835</v>
      </c>
      <c r="S15" s="364">
        <v>2554.2232722143867</v>
      </c>
      <c r="T15" s="364">
        <v>24577.5</v>
      </c>
      <c r="U15" s="364">
        <v>2257.5</v>
      </c>
      <c r="V15" s="364">
        <v>2835</v>
      </c>
      <c r="W15" s="364">
        <v>2562.7696914325343</v>
      </c>
      <c r="X15" s="365">
        <v>23596.6</v>
      </c>
      <c r="Y15" s="136"/>
      <c r="Z15" s="136"/>
      <c r="AA15" s="140"/>
      <c r="AB15" s="347"/>
      <c r="AC15" s="136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136"/>
      <c r="AY15" s="136"/>
      <c r="AZ15" s="136"/>
    </row>
    <row r="16" spans="2:52" ht="13.5" customHeight="1" x14ac:dyDescent="0.15">
      <c r="B16" s="394"/>
      <c r="C16" s="395">
        <v>10</v>
      </c>
      <c r="D16" s="396"/>
      <c r="E16" s="364">
        <v>5040</v>
      </c>
      <c r="F16" s="364">
        <v>6758.85</v>
      </c>
      <c r="G16" s="364">
        <v>5768.9559883905495</v>
      </c>
      <c r="H16" s="364">
        <v>3522.1</v>
      </c>
      <c r="I16" s="364">
        <v>1365</v>
      </c>
      <c r="J16" s="364">
        <v>1890</v>
      </c>
      <c r="K16" s="364">
        <v>1651.8498361547693</v>
      </c>
      <c r="L16" s="364">
        <v>62253.200000000004</v>
      </c>
      <c r="M16" s="364">
        <v>2205</v>
      </c>
      <c r="N16" s="364">
        <v>2730</v>
      </c>
      <c r="O16" s="364">
        <v>2539.2745984143189</v>
      </c>
      <c r="P16" s="364">
        <v>33227</v>
      </c>
      <c r="Q16" s="364">
        <v>2310</v>
      </c>
      <c r="R16" s="364">
        <v>2835</v>
      </c>
      <c r="S16" s="364">
        <v>2606.5625431206358</v>
      </c>
      <c r="T16" s="364">
        <v>31212</v>
      </c>
      <c r="U16" s="364">
        <v>2310</v>
      </c>
      <c r="V16" s="364">
        <v>2835</v>
      </c>
      <c r="W16" s="364">
        <v>2614.4289420906116</v>
      </c>
      <c r="X16" s="365">
        <v>31969.300000000003</v>
      </c>
      <c r="Y16" s="136"/>
      <c r="Z16" s="136"/>
      <c r="AA16" s="140"/>
      <c r="AB16" s="347"/>
      <c r="AC16" s="136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136"/>
      <c r="AY16" s="136"/>
      <c r="AZ16" s="136"/>
    </row>
    <row r="17" spans="2:52" ht="13.5" customHeight="1" x14ac:dyDescent="0.15">
      <c r="B17" s="394"/>
      <c r="C17" s="395">
        <v>11</v>
      </c>
      <c r="D17" s="396"/>
      <c r="E17" s="364">
        <v>5071.5</v>
      </c>
      <c r="F17" s="364">
        <v>6930</v>
      </c>
      <c r="G17" s="364">
        <v>6044.0153617968008</v>
      </c>
      <c r="H17" s="364">
        <v>2718.3</v>
      </c>
      <c r="I17" s="364">
        <v>1365</v>
      </c>
      <c r="J17" s="364">
        <v>1890</v>
      </c>
      <c r="K17" s="364">
        <v>1626.5847004421223</v>
      </c>
      <c r="L17" s="364">
        <v>50674.5</v>
      </c>
      <c r="M17" s="364">
        <v>2310</v>
      </c>
      <c r="N17" s="364">
        <v>2730</v>
      </c>
      <c r="O17" s="364">
        <v>2582.2640174473163</v>
      </c>
      <c r="P17" s="364">
        <v>26115.599999999999</v>
      </c>
      <c r="Q17" s="364">
        <v>2310</v>
      </c>
      <c r="R17" s="364">
        <v>2730</v>
      </c>
      <c r="S17" s="364">
        <v>2615.2438386634371</v>
      </c>
      <c r="T17" s="364">
        <v>24063.599999999999</v>
      </c>
      <c r="U17" s="364">
        <v>2310</v>
      </c>
      <c r="V17" s="364">
        <v>2940</v>
      </c>
      <c r="W17" s="364">
        <v>2690.5844867711917</v>
      </c>
      <c r="X17" s="365">
        <v>24926.299999999996</v>
      </c>
      <c r="Y17" s="136"/>
      <c r="Z17" s="136"/>
      <c r="AA17" s="140"/>
      <c r="AB17" s="347"/>
      <c r="AC17" s="136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136"/>
      <c r="AY17" s="136"/>
      <c r="AZ17" s="136"/>
    </row>
    <row r="18" spans="2:52" ht="13.5" customHeight="1" x14ac:dyDescent="0.15">
      <c r="B18" s="394"/>
      <c r="C18" s="395">
        <v>12</v>
      </c>
      <c r="D18" s="396"/>
      <c r="E18" s="364">
        <v>5334</v>
      </c>
      <c r="F18" s="364">
        <v>6825</v>
      </c>
      <c r="G18" s="364">
        <v>5911.6811506127815</v>
      </c>
      <c r="H18" s="364">
        <v>3941.1</v>
      </c>
      <c r="I18" s="364">
        <v>1365</v>
      </c>
      <c r="J18" s="364">
        <v>1890</v>
      </c>
      <c r="K18" s="364">
        <v>1624.2105983230156</v>
      </c>
      <c r="L18" s="364">
        <v>58616.6</v>
      </c>
      <c r="M18" s="364">
        <v>2310</v>
      </c>
      <c r="N18" s="364">
        <v>2730</v>
      </c>
      <c r="O18" s="364">
        <v>2628.6942810034911</v>
      </c>
      <c r="P18" s="364">
        <v>29591.200000000001</v>
      </c>
      <c r="Q18" s="364">
        <v>2310</v>
      </c>
      <c r="R18" s="364">
        <v>2730</v>
      </c>
      <c r="S18" s="364">
        <v>2644.7167373560978</v>
      </c>
      <c r="T18" s="364">
        <v>28342.299999999996</v>
      </c>
      <c r="U18" s="364">
        <v>2310</v>
      </c>
      <c r="V18" s="364">
        <v>2940</v>
      </c>
      <c r="W18" s="364">
        <v>2766.2198080152593</v>
      </c>
      <c r="X18" s="365">
        <v>29627.9</v>
      </c>
      <c r="Y18" s="136"/>
      <c r="Z18" s="136"/>
      <c r="AA18" s="140"/>
      <c r="AB18" s="347"/>
      <c r="AC18" s="136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136"/>
      <c r="AY18" s="136"/>
      <c r="AZ18" s="136"/>
    </row>
    <row r="19" spans="2:52" ht="13.5" customHeight="1" x14ac:dyDescent="0.15">
      <c r="B19" s="394" t="s">
        <v>269</v>
      </c>
      <c r="C19" s="395">
        <v>1</v>
      </c>
      <c r="D19" s="396" t="s">
        <v>270</v>
      </c>
      <c r="E19" s="364">
        <v>5019</v>
      </c>
      <c r="F19" s="364">
        <v>7035</v>
      </c>
      <c r="G19" s="364">
        <v>5741.0327591212608</v>
      </c>
      <c r="H19" s="364">
        <v>4767.6000000000004</v>
      </c>
      <c r="I19" s="364">
        <v>1365</v>
      </c>
      <c r="J19" s="364">
        <v>1890</v>
      </c>
      <c r="K19" s="364">
        <v>1602.3698932872244</v>
      </c>
      <c r="L19" s="364">
        <v>68450.2</v>
      </c>
      <c r="M19" s="364">
        <v>2205</v>
      </c>
      <c r="N19" s="364">
        <v>2730</v>
      </c>
      <c r="O19" s="364">
        <v>2548.4242781469129</v>
      </c>
      <c r="P19" s="364">
        <v>34979.9</v>
      </c>
      <c r="Q19" s="364">
        <v>2205</v>
      </c>
      <c r="R19" s="364">
        <v>2835</v>
      </c>
      <c r="S19" s="364">
        <v>2616.0178271541145</v>
      </c>
      <c r="T19" s="364">
        <v>33374.699999999997</v>
      </c>
      <c r="U19" s="364">
        <v>2205</v>
      </c>
      <c r="V19" s="364">
        <v>2835</v>
      </c>
      <c r="W19" s="364">
        <v>2652.7634280160241</v>
      </c>
      <c r="X19" s="365">
        <v>32457.799999999996</v>
      </c>
      <c r="Y19" s="136"/>
      <c r="Z19" s="136"/>
      <c r="AA19" s="140"/>
      <c r="AB19" s="347"/>
      <c r="AC19" s="136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136"/>
      <c r="AY19" s="136"/>
      <c r="AZ19" s="136"/>
    </row>
    <row r="20" spans="2:52" ht="13.5" customHeight="1" x14ac:dyDescent="0.15">
      <c r="B20" s="394"/>
      <c r="C20" s="395">
        <v>2</v>
      </c>
      <c r="D20" s="396"/>
      <c r="E20" s="364">
        <v>5087.25</v>
      </c>
      <c r="F20" s="364">
        <v>6510</v>
      </c>
      <c r="G20" s="364">
        <v>5692.3662427405734</v>
      </c>
      <c r="H20" s="364">
        <v>2178.6</v>
      </c>
      <c r="I20" s="364">
        <v>1365</v>
      </c>
      <c r="J20" s="364">
        <v>1995</v>
      </c>
      <c r="K20" s="364">
        <v>1657.1394504435589</v>
      </c>
      <c r="L20" s="364">
        <v>52439.7</v>
      </c>
      <c r="M20" s="364">
        <v>2205</v>
      </c>
      <c r="N20" s="364">
        <v>2730</v>
      </c>
      <c r="O20" s="364">
        <v>2525.8499952526386</v>
      </c>
      <c r="P20" s="364">
        <v>24876.799999999999</v>
      </c>
      <c r="Q20" s="364">
        <v>2205</v>
      </c>
      <c r="R20" s="364">
        <v>2835</v>
      </c>
      <c r="S20" s="364">
        <v>2608.1838419336077</v>
      </c>
      <c r="T20" s="364">
        <v>22532.2</v>
      </c>
      <c r="U20" s="364">
        <v>2205</v>
      </c>
      <c r="V20" s="364">
        <v>2835</v>
      </c>
      <c r="W20" s="364">
        <v>2621.1856522638</v>
      </c>
      <c r="X20" s="365">
        <v>23246.5</v>
      </c>
      <c r="Y20" s="136"/>
      <c r="Z20" s="136"/>
      <c r="AA20" s="140"/>
      <c r="AB20" s="347"/>
      <c r="AC20" s="136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136"/>
      <c r="AY20" s="136"/>
      <c r="AZ20" s="136"/>
    </row>
    <row r="21" spans="2:52" ht="13.5" customHeight="1" x14ac:dyDescent="0.15">
      <c r="B21" s="394"/>
      <c r="C21" s="395">
        <v>3</v>
      </c>
      <c r="D21" s="396"/>
      <c r="E21" s="364">
        <v>4725</v>
      </c>
      <c r="F21" s="364">
        <v>6300</v>
      </c>
      <c r="G21" s="364">
        <v>5669.7443286327407</v>
      </c>
      <c r="H21" s="364">
        <v>2117.4</v>
      </c>
      <c r="I21" s="364">
        <v>1365</v>
      </c>
      <c r="J21" s="364">
        <v>2047.5</v>
      </c>
      <c r="K21" s="364">
        <v>1651.4023306849281</v>
      </c>
      <c r="L21" s="364">
        <v>64638</v>
      </c>
      <c r="M21" s="364">
        <v>2205</v>
      </c>
      <c r="N21" s="364">
        <v>2835</v>
      </c>
      <c r="O21" s="364">
        <v>2533.1984023463128</v>
      </c>
      <c r="P21" s="364">
        <v>25152.300000000003</v>
      </c>
      <c r="Q21" s="364">
        <v>2205</v>
      </c>
      <c r="R21" s="364">
        <v>2940</v>
      </c>
      <c r="S21" s="364">
        <v>2649.8160664382949</v>
      </c>
      <c r="T21" s="364">
        <v>23048.699999999997</v>
      </c>
      <c r="U21" s="364">
        <v>2205</v>
      </c>
      <c r="V21" s="364">
        <v>2940</v>
      </c>
      <c r="W21" s="364">
        <v>2677.2757251546932</v>
      </c>
      <c r="X21" s="365">
        <v>24177.4</v>
      </c>
      <c r="Y21" s="136"/>
      <c r="Z21" s="136"/>
      <c r="AA21" s="140"/>
      <c r="AB21" s="347"/>
      <c r="AC21" s="136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136"/>
      <c r="AY21" s="136"/>
      <c r="AZ21" s="136"/>
    </row>
    <row r="22" spans="2:52" ht="13.5" customHeight="1" x14ac:dyDescent="0.15">
      <c r="B22" s="394"/>
      <c r="C22" s="395">
        <v>4</v>
      </c>
      <c r="D22" s="396"/>
      <c r="E22" s="364">
        <v>5270.4</v>
      </c>
      <c r="F22" s="364">
        <v>6553.44</v>
      </c>
      <c r="G22" s="364">
        <v>5703.3065841305579</v>
      </c>
      <c r="H22" s="364">
        <v>2284.1999999999998</v>
      </c>
      <c r="I22" s="364">
        <v>1458</v>
      </c>
      <c r="J22" s="364">
        <v>1944</v>
      </c>
      <c r="K22" s="364">
        <v>1732.7681157299501</v>
      </c>
      <c r="L22" s="364">
        <v>92427.800000000017</v>
      </c>
      <c r="M22" s="364">
        <v>2484</v>
      </c>
      <c r="N22" s="364">
        <v>2808</v>
      </c>
      <c r="O22" s="364">
        <v>2657.4655853177806</v>
      </c>
      <c r="P22" s="364">
        <v>35926.800000000003</v>
      </c>
      <c r="Q22" s="364">
        <v>2484</v>
      </c>
      <c r="R22" s="365">
        <v>2916</v>
      </c>
      <c r="S22" s="364">
        <v>2714.1474451471713</v>
      </c>
      <c r="T22" s="364">
        <v>34584.300000000003</v>
      </c>
      <c r="U22" s="364">
        <v>2484</v>
      </c>
      <c r="V22" s="364">
        <v>2916</v>
      </c>
      <c r="W22" s="365">
        <v>2727.038871429324</v>
      </c>
      <c r="X22" s="365">
        <v>33784.400000000001</v>
      </c>
      <c r="Y22" s="136"/>
      <c r="Z22" s="136"/>
      <c r="AA22" s="140"/>
      <c r="AB22" s="347"/>
      <c r="AC22" s="136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136"/>
      <c r="AY22" s="136"/>
      <c r="AZ22" s="136"/>
    </row>
    <row r="23" spans="2:52" ht="13.5" customHeight="1" x14ac:dyDescent="0.15">
      <c r="B23" s="394"/>
      <c r="C23" s="395">
        <v>5</v>
      </c>
      <c r="D23" s="396"/>
      <c r="E23" s="364">
        <v>5270.4</v>
      </c>
      <c r="F23" s="364">
        <v>7025.4</v>
      </c>
      <c r="G23" s="364">
        <v>6122.247759542689</v>
      </c>
      <c r="H23" s="364">
        <v>2127.9</v>
      </c>
      <c r="I23" s="364">
        <v>1512</v>
      </c>
      <c r="J23" s="364">
        <v>2376</v>
      </c>
      <c r="K23" s="364">
        <v>1802.3265160569954</v>
      </c>
      <c r="L23" s="364">
        <v>65795.199999999997</v>
      </c>
      <c r="M23" s="364">
        <v>2376</v>
      </c>
      <c r="N23" s="364">
        <v>3024</v>
      </c>
      <c r="O23" s="364">
        <v>2686.5236215075729</v>
      </c>
      <c r="P23" s="364">
        <v>28760.199999999997</v>
      </c>
      <c r="Q23" s="364">
        <v>2376</v>
      </c>
      <c r="R23" s="364">
        <v>3024</v>
      </c>
      <c r="S23" s="364">
        <v>2725.7772833832532</v>
      </c>
      <c r="T23" s="364">
        <v>27518.800000000003</v>
      </c>
      <c r="U23" s="364">
        <v>2376</v>
      </c>
      <c r="V23" s="364">
        <v>3078</v>
      </c>
      <c r="W23" s="364">
        <v>2757.5742917505772</v>
      </c>
      <c r="X23" s="365">
        <v>27247.7</v>
      </c>
      <c r="Y23" s="136"/>
      <c r="Z23" s="136"/>
      <c r="AA23" s="140"/>
      <c r="AB23" s="347"/>
      <c r="AC23" s="136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136"/>
      <c r="AY23" s="136"/>
      <c r="AZ23" s="136"/>
    </row>
    <row r="24" spans="2:52" ht="13.5" customHeight="1" x14ac:dyDescent="0.15">
      <c r="B24" s="394"/>
      <c r="C24" s="395">
        <v>6</v>
      </c>
      <c r="D24" s="396"/>
      <c r="E24" s="364">
        <v>5356.8</v>
      </c>
      <c r="F24" s="364">
        <v>6804</v>
      </c>
      <c r="G24" s="364">
        <v>6057.1847619047621</v>
      </c>
      <c r="H24" s="364">
        <v>2125.1999999999998</v>
      </c>
      <c r="I24" s="364">
        <v>1566</v>
      </c>
      <c r="J24" s="364">
        <v>2052</v>
      </c>
      <c r="K24" s="364">
        <v>1799.7505126163201</v>
      </c>
      <c r="L24" s="364">
        <v>60155.7</v>
      </c>
      <c r="M24" s="364">
        <v>2376</v>
      </c>
      <c r="N24" s="364">
        <v>2916</v>
      </c>
      <c r="O24" s="364">
        <v>2643.7005378463109</v>
      </c>
      <c r="P24" s="364">
        <v>30122.300000000003</v>
      </c>
      <c r="Q24" s="364">
        <v>2376</v>
      </c>
      <c r="R24" s="364">
        <v>2916</v>
      </c>
      <c r="S24" s="364">
        <v>2677.6555898300539</v>
      </c>
      <c r="T24" s="364">
        <v>25622.499999999996</v>
      </c>
      <c r="U24" s="364">
        <v>2376</v>
      </c>
      <c r="V24" s="364">
        <v>3024</v>
      </c>
      <c r="W24" s="364">
        <v>2756.0267682946351</v>
      </c>
      <c r="X24" s="365">
        <v>26291.5</v>
      </c>
      <c r="Y24" s="136"/>
      <c r="Z24" s="136"/>
      <c r="AA24" s="140"/>
      <c r="AB24" s="347"/>
      <c r="AC24" s="136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136"/>
      <c r="AY24" s="136"/>
      <c r="AZ24" s="136"/>
    </row>
    <row r="25" spans="2:52" ht="13.5" customHeight="1" x14ac:dyDescent="0.15">
      <c r="B25" s="402"/>
      <c r="C25" s="403">
        <v>7</v>
      </c>
      <c r="D25" s="404"/>
      <c r="E25" s="269">
        <v>5270.4</v>
      </c>
      <c r="F25" s="269">
        <v>7020</v>
      </c>
      <c r="G25" s="269">
        <v>5809.0625204582648</v>
      </c>
      <c r="H25" s="269">
        <v>3114.2</v>
      </c>
      <c r="I25" s="269">
        <v>1512</v>
      </c>
      <c r="J25" s="269">
        <v>2268</v>
      </c>
      <c r="K25" s="269">
        <v>1785.2373304871683</v>
      </c>
      <c r="L25" s="269">
        <v>82375</v>
      </c>
      <c r="M25" s="269">
        <v>2376</v>
      </c>
      <c r="N25" s="269">
        <v>2862</v>
      </c>
      <c r="O25" s="269">
        <v>2640.8396010267193</v>
      </c>
      <c r="P25" s="269">
        <v>36879</v>
      </c>
      <c r="Q25" s="269">
        <v>2430</v>
      </c>
      <c r="R25" s="269">
        <v>2808</v>
      </c>
      <c r="S25" s="269">
        <v>2662.3606738035264</v>
      </c>
      <c r="T25" s="269">
        <v>33502.400000000001</v>
      </c>
      <c r="U25" s="269">
        <v>2484</v>
      </c>
      <c r="V25" s="269">
        <v>2916</v>
      </c>
      <c r="W25" s="269">
        <v>2721.1066011170392</v>
      </c>
      <c r="X25" s="367">
        <v>31825</v>
      </c>
      <c r="Y25" s="136"/>
      <c r="Z25" s="136"/>
      <c r="AA25" s="140"/>
      <c r="AB25" s="347"/>
      <c r="AC25" s="136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136"/>
      <c r="AY25" s="136"/>
      <c r="AZ25" s="136"/>
    </row>
    <row r="26" spans="2:52" ht="13.5" customHeight="1" x14ac:dyDescent="0.15">
      <c r="B26" s="405"/>
      <c r="C26" s="406"/>
      <c r="D26" s="407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2:52" ht="13.5" customHeight="1" x14ac:dyDescent="0.15">
      <c r="B27" s="408"/>
      <c r="C27" s="406"/>
      <c r="D27" s="409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2:52" ht="13.5" customHeight="1" x14ac:dyDescent="0.15">
      <c r="B28" s="410" t="s">
        <v>129</v>
      </c>
      <c r="C28" s="406"/>
      <c r="D28" s="407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2:52" ht="13.5" customHeight="1" x14ac:dyDescent="0.15">
      <c r="B29" s="411">
        <v>41822</v>
      </c>
      <c r="C29" s="412"/>
      <c r="D29" s="413">
        <v>41828</v>
      </c>
      <c r="E29" s="364">
        <v>6102</v>
      </c>
      <c r="F29" s="364">
        <v>6102</v>
      </c>
      <c r="G29" s="364">
        <v>6102</v>
      </c>
      <c r="H29" s="364">
        <v>686.5</v>
      </c>
      <c r="I29" s="364">
        <v>1512</v>
      </c>
      <c r="J29" s="364">
        <v>2052</v>
      </c>
      <c r="K29" s="364">
        <v>1731.3250675168022</v>
      </c>
      <c r="L29" s="364">
        <v>17250.2</v>
      </c>
      <c r="M29" s="364">
        <v>2484</v>
      </c>
      <c r="N29" s="364">
        <v>2700</v>
      </c>
      <c r="O29" s="364">
        <v>2603.9974533327559</v>
      </c>
      <c r="P29" s="364">
        <v>6060.9</v>
      </c>
      <c r="Q29" s="364">
        <v>2484</v>
      </c>
      <c r="R29" s="364">
        <v>2700</v>
      </c>
      <c r="S29" s="364">
        <v>2610.0273983577003</v>
      </c>
      <c r="T29" s="364">
        <v>5391</v>
      </c>
      <c r="U29" s="364">
        <v>2592</v>
      </c>
      <c r="V29" s="364">
        <v>2808</v>
      </c>
      <c r="W29" s="364">
        <v>2733.8540507576113</v>
      </c>
      <c r="X29" s="364">
        <v>5694.1</v>
      </c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2:52" ht="13.5" customHeight="1" x14ac:dyDescent="0.15">
      <c r="B30" s="414" t="s">
        <v>130</v>
      </c>
      <c r="C30" s="415"/>
      <c r="D30" s="41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2:52" ht="13.5" customHeight="1" x14ac:dyDescent="0.15">
      <c r="B31" s="411">
        <v>41829</v>
      </c>
      <c r="C31" s="412"/>
      <c r="D31" s="413">
        <v>41835</v>
      </c>
      <c r="E31" s="130">
        <v>5270.4</v>
      </c>
      <c r="F31" s="130">
        <v>7020</v>
      </c>
      <c r="G31" s="130">
        <v>6194.6430889759367</v>
      </c>
      <c r="H31" s="130">
        <v>638.20000000000005</v>
      </c>
      <c r="I31" s="130">
        <v>1512</v>
      </c>
      <c r="J31" s="130">
        <v>2160</v>
      </c>
      <c r="K31" s="130">
        <v>1783.0987782590184</v>
      </c>
      <c r="L31" s="130">
        <v>20989</v>
      </c>
      <c r="M31" s="130">
        <v>2484</v>
      </c>
      <c r="N31" s="130">
        <v>2862</v>
      </c>
      <c r="O31" s="130">
        <v>2654.2103887399471</v>
      </c>
      <c r="P31" s="130">
        <v>8520.9</v>
      </c>
      <c r="Q31" s="130">
        <v>2484</v>
      </c>
      <c r="R31" s="130">
        <v>2808</v>
      </c>
      <c r="S31" s="130">
        <v>2682.4306331213711</v>
      </c>
      <c r="T31" s="130">
        <v>8831.6</v>
      </c>
      <c r="U31" s="130">
        <v>2592</v>
      </c>
      <c r="V31" s="130">
        <v>2916</v>
      </c>
      <c r="W31" s="130">
        <v>2756.8231870341901</v>
      </c>
      <c r="X31" s="130">
        <v>8034.1</v>
      </c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2:52" ht="13.5" customHeight="1" x14ac:dyDescent="0.15">
      <c r="B32" s="414" t="s">
        <v>131</v>
      </c>
      <c r="C32" s="415"/>
      <c r="D32" s="41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</row>
    <row r="33" spans="2:52" ht="13.5" customHeight="1" x14ac:dyDescent="0.15">
      <c r="B33" s="411">
        <v>41836</v>
      </c>
      <c r="C33" s="412"/>
      <c r="D33" s="413">
        <v>41842</v>
      </c>
      <c r="E33" s="222">
        <v>5670</v>
      </c>
      <c r="F33" s="130">
        <v>5670</v>
      </c>
      <c r="G33" s="295">
        <v>5670</v>
      </c>
      <c r="H33" s="130">
        <v>288</v>
      </c>
      <c r="I33" s="130">
        <v>1512</v>
      </c>
      <c r="J33" s="130">
        <v>2214</v>
      </c>
      <c r="K33" s="130">
        <v>1803.4215410958902</v>
      </c>
      <c r="L33" s="130">
        <v>4447.8</v>
      </c>
      <c r="M33" s="130">
        <v>2430</v>
      </c>
      <c r="N33" s="130">
        <v>2808</v>
      </c>
      <c r="O33" s="130">
        <v>2631.7589853300738</v>
      </c>
      <c r="P33" s="130">
        <v>1980.2</v>
      </c>
      <c r="Q33" s="130">
        <v>2430</v>
      </c>
      <c r="R33" s="130">
        <v>2808</v>
      </c>
      <c r="S33" s="130">
        <v>2681.6743357395176</v>
      </c>
      <c r="T33" s="130">
        <v>1902.3</v>
      </c>
      <c r="U33" s="130">
        <v>2484</v>
      </c>
      <c r="V33" s="130">
        <v>2916</v>
      </c>
      <c r="W33" s="130">
        <v>2702.9339488636365</v>
      </c>
      <c r="X33" s="130">
        <v>1566.5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</row>
    <row r="34" spans="2:52" ht="13.5" customHeight="1" x14ac:dyDescent="0.15">
      <c r="B34" s="414" t="s">
        <v>132</v>
      </c>
      <c r="C34" s="415"/>
      <c r="D34" s="413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</row>
    <row r="35" spans="2:52" ht="13.5" customHeight="1" x14ac:dyDescent="0.15">
      <c r="B35" s="411">
        <v>41843</v>
      </c>
      <c r="C35" s="412"/>
      <c r="D35" s="413">
        <v>41849</v>
      </c>
      <c r="E35" s="130">
        <v>5270.4</v>
      </c>
      <c r="F35" s="130">
        <v>6696</v>
      </c>
      <c r="G35" s="130">
        <v>5693.0446085672083</v>
      </c>
      <c r="H35" s="130">
        <v>1083</v>
      </c>
      <c r="I35" s="130">
        <v>1512</v>
      </c>
      <c r="J35" s="130">
        <v>2268</v>
      </c>
      <c r="K35" s="130">
        <v>1832.5890693864085</v>
      </c>
      <c r="L35" s="130">
        <v>26570.3</v>
      </c>
      <c r="M35" s="130">
        <v>2376</v>
      </c>
      <c r="N35" s="130">
        <v>2808</v>
      </c>
      <c r="O35" s="130">
        <v>2624.862857142858</v>
      </c>
      <c r="P35" s="130">
        <v>11204</v>
      </c>
      <c r="Q35" s="130">
        <v>2430</v>
      </c>
      <c r="R35" s="130">
        <v>2808</v>
      </c>
      <c r="S35" s="130">
        <v>2677.5729051802482</v>
      </c>
      <c r="T35" s="130">
        <v>11860.6</v>
      </c>
      <c r="U35" s="130">
        <v>2484</v>
      </c>
      <c r="V35" s="130">
        <v>2916</v>
      </c>
      <c r="W35" s="130">
        <v>2694.1020034742314</v>
      </c>
      <c r="X35" s="130">
        <v>11682.9</v>
      </c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</row>
    <row r="36" spans="2:52" ht="13.5" customHeight="1" x14ac:dyDescent="0.15">
      <c r="B36" s="414" t="s">
        <v>133</v>
      </c>
      <c r="C36" s="415"/>
      <c r="D36" s="413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</row>
    <row r="37" spans="2:52" ht="13.5" customHeight="1" x14ac:dyDescent="0.15">
      <c r="B37" s="416">
        <v>41850</v>
      </c>
      <c r="C37" s="417"/>
      <c r="D37" s="418">
        <v>41856</v>
      </c>
      <c r="E37" s="269">
        <v>5670</v>
      </c>
      <c r="F37" s="269">
        <v>5670</v>
      </c>
      <c r="G37" s="269">
        <v>5670</v>
      </c>
      <c r="H37" s="269">
        <v>418.5</v>
      </c>
      <c r="I37" s="269">
        <v>1512</v>
      </c>
      <c r="J37" s="269">
        <v>2160</v>
      </c>
      <c r="K37" s="269">
        <v>1763.2298312038331</v>
      </c>
      <c r="L37" s="269">
        <v>13117.7</v>
      </c>
      <c r="M37" s="269">
        <v>2430</v>
      </c>
      <c r="N37" s="269">
        <v>2754</v>
      </c>
      <c r="O37" s="269">
        <v>2665.141879389143</v>
      </c>
      <c r="P37" s="269">
        <v>9113</v>
      </c>
      <c r="Q37" s="269">
        <v>2430</v>
      </c>
      <c r="R37" s="269">
        <v>2700</v>
      </c>
      <c r="S37" s="269">
        <v>2592.9208758582313</v>
      </c>
      <c r="T37" s="269">
        <v>5516.9</v>
      </c>
      <c r="U37" s="269">
        <v>2538</v>
      </c>
      <c r="V37" s="269">
        <v>2916</v>
      </c>
      <c r="W37" s="269">
        <v>2734.3650024553917</v>
      </c>
      <c r="X37" s="269">
        <v>4847.3999999999996</v>
      </c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</row>
    <row r="38" spans="2:52" ht="3.75" customHeight="1" x14ac:dyDescent="0.15"/>
    <row r="39" spans="2:52" ht="13.5" customHeight="1" x14ac:dyDescent="0.15">
      <c r="B39" s="139"/>
    </row>
    <row r="40" spans="2:52" ht="13.5" customHeight="1" x14ac:dyDescent="0.15">
      <c r="B40" s="139"/>
      <c r="D40" s="136"/>
      <c r="E40" s="183"/>
      <c r="F40" s="183"/>
      <c r="G40" s="183"/>
      <c r="H40" s="183"/>
      <c r="I40" s="183"/>
      <c r="J40" s="183"/>
      <c r="K40" s="183"/>
      <c r="L40" s="183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362"/>
      <c r="Y40" s="136"/>
    </row>
    <row r="41" spans="2:52" ht="13.5" customHeight="1" x14ac:dyDescent="0.15">
      <c r="B41" s="139"/>
      <c r="D41" s="136"/>
      <c r="E41" s="184"/>
      <c r="F41" s="184"/>
      <c r="G41" s="184"/>
      <c r="H41" s="184"/>
      <c r="I41" s="184"/>
      <c r="J41" s="184"/>
      <c r="K41" s="136"/>
      <c r="L41" s="136"/>
      <c r="X41" s="362"/>
      <c r="Y41" s="136"/>
    </row>
    <row r="42" spans="2:52" ht="13.5" customHeight="1" x14ac:dyDescent="0.15">
      <c r="B42" s="139"/>
      <c r="D42" s="136"/>
      <c r="E42" s="184"/>
      <c r="F42" s="184"/>
      <c r="G42" s="184"/>
      <c r="H42" s="184"/>
      <c r="I42" s="184"/>
      <c r="J42" s="184"/>
      <c r="K42" s="136"/>
      <c r="L42" s="136"/>
      <c r="X42" s="362"/>
      <c r="Y42" s="136"/>
    </row>
    <row r="43" spans="2:52" ht="13.5" x14ac:dyDescent="0.15">
      <c r="D43" s="136"/>
      <c r="E43" s="184"/>
      <c r="F43" s="184"/>
      <c r="G43" s="184"/>
      <c r="H43" s="184"/>
      <c r="I43" s="184"/>
      <c r="J43" s="184"/>
      <c r="K43" s="136"/>
      <c r="L43" s="136"/>
      <c r="X43" s="362"/>
      <c r="Y43" s="136"/>
    </row>
    <row r="44" spans="2:52" ht="13.5" x14ac:dyDescent="0.15">
      <c r="D44" s="136"/>
      <c r="E44" s="184"/>
      <c r="F44" s="184"/>
      <c r="G44" s="184"/>
      <c r="H44" s="184"/>
      <c r="I44" s="184"/>
      <c r="J44" s="184"/>
      <c r="K44" s="136"/>
      <c r="L44" s="136"/>
      <c r="X44" s="362"/>
      <c r="Y44" s="136"/>
    </row>
    <row r="45" spans="2:52" x14ac:dyDescent="0.15">
      <c r="D45" s="136"/>
      <c r="E45" s="136"/>
      <c r="F45" s="136"/>
      <c r="G45" s="136"/>
      <c r="H45" s="136"/>
      <c r="I45" s="136"/>
      <c r="J45" s="136"/>
      <c r="K45" s="136"/>
      <c r="L45" s="136"/>
      <c r="X45" s="362"/>
      <c r="Y45" s="136"/>
    </row>
    <row r="46" spans="2:52" x14ac:dyDescent="0.15">
      <c r="X46" s="362"/>
      <c r="Y46" s="136"/>
    </row>
    <row r="47" spans="2:52" x14ac:dyDescent="0.15">
      <c r="X47" s="362"/>
      <c r="Y47" s="136"/>
    </row>
    <row r="48" spans="2:52" x14ac:dyDescent="0.15">
      <c r="X48" s="362"/>
      <c r="Y48" s="136"/>
    </row>
    <row r="49" spans="24:25" x14ac:dyDescent="0.15">
      <c r="X49" s="362"/>
      <c r="Y49" s="136"/>
    </row>
    <row r="50" spans="24:25" x14ac:dyDescent="0.15">
      <c r="X50" s="362"/>
      <c r="Y50" s="136"/>
    </row>
    <row r="51" spans="24:25" x14ac:dyDescent="0.15">
      <c r="X51" s="362"/>
      <c r="Y51" s="136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5.5" style="137" customWidth="1"/>
    <col min="3" max="3" width="2.875" style="137" customWidth="1"/>
    <col min="4" max="4" width="6.125" style="137" customWidth="1"/>
    <col min="5" max="7" width="5.875" style="137" customWidth="1"/>
    <col min="8" max="8" width="7.625" style="137" customWidth="1"/>
    <col min="9" max="11" width="5.875" style="137" customWidth="1"/>
    <col min="12" max="12" width="7.625" style="137" customWidth="1"/>
    <col min="13" max="15" width="5.875" style="137" customWidth="1"/>
    <col min="16" max="16" width="7.75" style="137" customWidth="1"/>
    <col min="17" max="19" width="5.875" style="137" customWidth="1"/>
    <col min="20" max="20" width="8.125" style="137" customWidth="1"/>
    <col min="21" max="16384" width="7.5" style="137"/>
  </cols>
  <sheetData>
    <row r="1" spans="2:44" ht="15" customHeight="1" x14ac:dyDescent="0.15">
      <c r="B1" s="381"/>
      <c r="C1" s="381"/>
      <c r="D1" s="381"/>
      <c r="V1" s="136"/>
      <c r="W1" s="344"/>
      <c r="X1" s="344"/>
      <c r="Y1" s="344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</row>
    <row r="2" spans="2:44" ht="12.75" customHeight="1" x14ac:dyDescent="0.15">
      <c r="B2" s="137" t="str">
        <f>近和32!B2</f>
        <v>(2)和牛チルド「3」の品目別価格　（つづき）</v>
      </c>
      <c r="C2" s="346"/>
      <c r="D2" s="346"/>
      <c r="V2" s="136"/>
      <c r="W2" s="136"/>
      <c r="X2" s="348"/>
      <c r="Y2" s="348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</row>
    <row r="3" spans="2:44" ht="12.75" customHeight="1" x14ac:dyDescent="0.15">
      <c r="B3" s="346"/>
      <c r="C3" s="346"/>
      <c r="D3" s="346"/>
      <c r="T3" s="139" t="s">
        <v>90</v>
      </c>
      <c r="V3" s="136"/>
      <c r="W3" s="348"/>
      <c r="X3" s="348"/>
      <c r="Y3" s="348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</row>
    <row r="4" spans="2:44" ht="3.75" customHeight="1" x14ac:dyDescent="0.15">
      <c r="B4" s="136"/>
      <c r="C4" s="136"/>
      <c r="D4" s="136"/>
      <c r="E4" s="136"/>
      <c r="F4" s="136"/>
      <c r="G4" s="136"/>
      <c r="H4" s="136"/>
      <c r="I4" s="136"/>
      <c r="J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2:44" ht="13.5" customHeight="1" x14ac:dyDescent="0.15">
      <c r="B5" s="141"/>
      <c r="C5" s="353" t="s">
        <v>263</v>
      </c>
      <c r="D5" s="352"/>
      <c r="E5" s="383" t="s">
        <v>290</v>
      </c>
      <c r="F5" s="384"/>
      <c r="G5" s="384"/>
      <c r="H5" s="385"/>
      <c r="I5" s="383" t="s">
        <v>291</v>
      </c>
      <c r="J5" s="384"/>
      <c r="K5" s="384"/>
      <c r="L5" s="385"/>
      <c r="M5" s="383" t="s">
        <v>292</v>
      </c>
      <c r="N5" s="384"/>
      <c r="O5" s="384"/>
      <c r="P5" s="385"/>
      <c r="Q5" s="383" t="s">
        <v>293</v>
      </c>
      <c r="R5" s="384"/>
      <c r="S5" s="384"/>
      <c r="T5" s="385"/>
      <c r="V5" s="136"/>
      <c r="W5" s="136"/>
      <c r="X5" s="386"/>
      <c r="Y5" s="387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136"/>
      <c r="AQ5" s="136"/>
      <c r="AR5" s="136"/>
    </row>
    <row r="6" spans="2:44" ht="13.5" customHeight="1" x14ac:dyDescent="0.15">
      <c r="B6" s="356" t="s">
        <v>280</v>
      </c>
      <c r="C6" s="387"/>
      <c r="D6" s="388"/>
      <c r="E6" s="389" t="s">
        <v>281</v>
      </c>
      <c r="F6" s="419" t="s">
        <v>175</v>
      </c>
      <c r="G6" s="389" t="s">
        <v>282</v>
      </c>
      <c r="H6" s="420" t="s">
        <v>101</v>
      </c>
      <c r="I6" s="389" t="s">
        <v>281</v>
      </c>
      <c r="J6" s="419" t="s">
        <v>175</v>
      </c>
      <c r="K6" s="389" t="s">
        <v>282</v>
      </c>
      <c r="L6" s="420" t="s">
        <v>101</v>
      </c>
      <c r="M6" s="389" t="s">
        <v>281</v>
      </c>
      <c r="N6" s="419" t="s">
        <v>175</v>
      </c>
      <c r="O6" s="389" t="s">
        <v>282</v>
      </c>
      <c r="P6" s="420" t="s">
        <v>101</v>
      </c>
      <c r="Q6" s="389" t="s">
        <v>281</v>
      </c>
      <c r="R6" s="419" t="s">
        <v>175</v>
      </c>
      <c r="S6" s="389" t="s">
        <v>282</v>
      </c>
      <c r="T6" s="420" t="s">
        <v>101</v>
      </c>
      <c r="V6" s="136"/>
      <c r="W6" s="387"/>
      <c r="X6" s="387"/>
      <c r="Y6" s="387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136"/>
      <c r="AQ6" s="136"/>
      <c r="AR6" s="136"/>
    </row>
    <row r="7" spans="2:44" ht="13.5" customHeight="1" x14ac:dyDescent="0.15">
      <c r="B7" s="151"/>
      <c r="C7" s="152"/>
      <c r="D7" s="152"/>
      <c r="E7" s="391"/>
      <c r="F7" s="421"/>
      <c r="G7" s="391" t="s">
        <v>283</v>
      </c>
      <c r="H7" s="422"/>
      <c r="I7" s="391"/>
      <c r="J7" s="421"/>
      <c r="K7" s="391" t="s">
        <v>283</v>
      </c>
      <c r="L7" s="422"/>
      <c r="M7" s="391"/>
      <c r="N7" s="421"/>
      <c r="O7" s="391" t="s">
        <v>283</v>
      </c>
      <c r="P7" s="422"/>
      <c r="Q7" s="391"/>
      <c r="R7" s="421"/>
      <c r="S7" s="391" t="s">
        <v>283</v>
      </c>
      <c r="T7" s="422"/>
      <c r="V7" s="136"/>
      <c r="W7" s="136"/>
      <c r="X7" s="136"/>
      <c r="Y7" s="136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136"/>
      <c r="AQ7" s="136"/>
      <c r="AR7" s="136"/>
    </row>
    <row r="8" spans="2:44" ht="13.5" customHeight="1" x14ac:dyDescent="0.15">
      <c r="B8" s="289" t="s">
        <v>267</v>
      </c>
      <c r="C8" s="313">
        <v>21</v>
      </c>
      <c r="D8" s="157" t="s">
        <v>268</v>
      </c>
      <c r="E8" s="360">
        <v>1785</v>
      </c>
      <c r="F8" s="361">
        <v>2520</v>
      </c>
      <c r="G8" s="360">
        <v>2065</v>
      </c>
      <c r="H8" s="423">
        <v>159075</v>
      </c>
      <c r="I8" s="360">
        <v>945</v>
      </c>
      <c r="J8" s="361">
        <v>1575</v>
      </c>
      <c r="K8" s="360">
        <v>1341</v>
      </c>
      <c r="L8" s="423">
        <v>274882</v>
      </c>
      <c r="M8" s="360">
        <v>1890</v>
      </c>
      <c r="N8" s="361">
        <v>2730</v>
      </c>
      <c r="O8" s="360">
        <v>2201</v>
      </c>
      <c r="P8" s="423">
        <v>496820</v>
      </c>
      <c r="Q8" s="360">
        <v>1995</v>
      </c>
      <c r="R8" s="361">
        <v>2835</v>
      </c>
      <c r="S8" s="360">
        <v>2475</v>
      </c>
      <c r="T8" s="423">
        <v>967057</v>
      </c>
      <c r="V8" s="136"/>
      <c r="W8" s="140"/>
      <c r="X8" s="347"/>
      <c r="Y8" s="136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136"/>
      <c r="AQ8" s="136"/>
      <c r="AR8" s="136"/>
    </row>
    <row r="9" spans="2:44" ht="13.5" customHeight="1" x14ac:dyDescent="0.15">
      <c r="B9" s="292"/>
      <c r="C9" s="347">
        <v>22</v>
      </c>
      <c r="D9" s="161"/>
      <c r="E9" s="364">
        <v>1575</v>
      </c>
      <c r="F9" s="364">
        <v>2310</v>
      </c>
      <c r="G9" s="364">
        <v>2001</v>
      </c>
      <c r="H9" s="364">
        <v>175961</v>
      </c>
      <c r="I9" s="364">
        <v>1050</v>
      </c>
      <c r="J9" s="364">
        <v>1523</v>
      </c>
      <c r="K9" s="364">
        <v>1275</v>
      </c>
      <c r="L9" s="364">
        <v>286746</v>
      </c>
      <c r="M9" s="364">
        <v>1785</v>
      </c>
      <c r="N9" s="364">
        <v>2520</v>
      </c>
      <c r="O9" s="364">
        <v>2163</v>
      </c>
      <c r="P9" s="364">
        <v>630879</v>
      </c>
      <c r="Q9" s="364">
        <v>2100</v>
      </c>
      <c r="R9" s="364">
        <v>2756</v>
      </c>
      <c r="S9" s="364">
        <v>2465</v>
      </c>
      <c r="T9" s="365">
        <v>1003770</v>
      </c>
      <c r="V9" s="136"/>
      <c r="W9" s="140"/>
      <c r="X9" s="347"/>
      <c r="Y9" s="136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136"/>
      <c r="AQ9" s="136"/>
      <c r="AR9" s="136"/>
    </row>
    <row r="10" spans="2:44" ht="13.5" customHeight="1" x14ac:dyDescent="0.15">
      <c r="B10" s="292"/>
      <c r="C10" s="347">
        <v>23</v>
      </c>
      <c r="D10" s="161"/>
      <c r="E10" s="163">
        <v>1785</v>
      </c>
      <c r="F10" s="163">
        <v>2383.8150000000005</v>
      </c>
      <c r="G10" s="164">
        <v>2046.433230475491</v>
      </c>
      <c r="H10" s="163">
        <v>157003.29999999999</v>
      </c>
      <c r="I10" s="163">
        <v>1102.5</v>
      </c>
      <c r="J10" s="163">
        <v>1575</v>
      </c>
      <c r="K10" s="163">
        <v>1327.919893495221</v>
      </c>
      <c r="L10" s="164">
        <v>255652.00000000003</v>
      </c>
      <c r="M10" s="163">
        <v>1900</v>
      </c>
      <c r="N10" s="163">
        <v>2400</v>
      </c>
      <c r="O10" s="163">
        <v>2106.855081345584</v>
      </c>
      <c r="P10" s="163">
        <v>571331.60000000009</v>
      </c>
      <c r="Q10" s="163">
        <v>2079.7350000000001</v>
      </c>
      <c r="R10" s="163">
        <v>2677.5</v>
      </c>
      <c r="S10" s="163">
        <v>2444.2656950403907</v>
      </c>
      <c r="T10" s="164">
        <v>853057.10000000021</v>
      </c>
      <c r="V10" s="136"/>
      <c r="W10" s="140"/>
      <c r="X10" s="347"/>
      <c r="Y10" s="136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136"/>
      <c r="AQ10" s="136"/>
      <c r="AR10" s="136"/>
    </row>
    <row r="11" spans="2:44" ht="13.5" customHeight="1" x14ac:dyDescent="0.15">
      <c r="B11" s="292"/>
      <c r="C11" s="347">
        <v>24</v>
      </c>
      <c r="D11" s="161"/>
      <c r="E11" s="163">
        <v>1680</v>
      </c>
      <c r="F11" s="163">
        <v>2415</v>
      </c>
      <c r="G11" s="274">
        <v>1952.8382197694555</v>
      </c>
      <c r="H11" s="163">
        <v>346886.49999999994</v>
      </c>
      <c r="I11" s="163">
        <v>1050</v>
      </c>
      <c r="J11" s="163">
        <v>1575</v>
      </c>
      <c r="K11" s="253">
        <v>1253.5719353898485</v>
      </c>
      <c r="L11" s="163">
        <v>356338.00000000006</v>
      </c>
      <c r="M11" s="164">
        <v>1785</v>
      </c>
      <c r="N11" s="163">
        <v>2520</v>
      </c>
      <c r="O11" s="253">
        <v>2042.3120707716807</v>
      </c>
      <c r="P11" s="163">
        <v>487852.1</v>
      </c>
      <c r="Q11" s="163">
        <v>2152.5</v>
      </c>
      <c r="R11" s="163">
        <v>2940</v>
      </c>
      <c r="S11" s="253">
        <v>2328.2187108703879</v>
      </c>
      <c r="T11" s="164">
        <v>1701614.0999999999</v>
      </c>
      <c r="V11" s="136"/>
      <c r="W11" s="140"/>
      <c r="X11" s="347"/>
      <c r="Y11" s="136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136"/>
      <c r="AQ11" s="136"/>
      <c r="AR11" s="136"/>
    </row>
    <row r="12" spans="2:44" ht="13.5" customHeight="1" x14ac:dyDescent="0.15">
      <c r="B12" s="366"/>
      <c r="C12" s="316">
        <v>25</v>
      </c>
      <c r="D12" s="167"/>
      <c r="E12" s="269">
        <v>1680</v>
      </c>
      <c r="F12" s="269">
        <v>2730</v>
      </c>
      <c r="G12" s="269">
        <v>2269.3648214444333</v>
      </c>
      <c r="H12" s="269">
        <v>409811.19999999984</v>
      </c>
      <c r="I12" s="269">
        <v>1050</v>
      </c>
      <c r="J12" s="269">
        <v>1627.5</v>
      </c>
      <c r="K12" s="269">
        <v>1365.3290871535692</v>
      </c>
      <c r="L12" s="269">
        <v>394319.7</v>
      </c>
      <c r="M12" s="269">
        <v>1890</v>
      </c>
      <c r="N12" s="269">
        <v>2824.5</v>
      </c>
      <c r="O12" s="269">
        <v>2374.4906848897931</v>
      </c>
      <c r="P12" s="269">
        <v>354745.20000000007</v>
      </c>
      <c r="Q12" s="269">
        <v>2205</v>
      </c>
      <c r="R12" s="269">
        <v>3250.8</v>
      </c>
      <c r="S12" s="269">
        <v>2782.5354944634341</v>
      </c>
      <c r="T12" s="367">
        <v>1945886.6000000003</v>
      </c>
      <c r="V12" s="136"/>
      <c r="W12" s="140"/>
      <c r="X12" s="347"/>
      <c r="Y12" s="136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36"/>
      <c r="AQ12" s="136"/>
      <c r="AR12" s="136"/>
    </row>
    <row r="13" spans="2:44" ht="13.5" customHeight="1" x14ac:dyDescent="0.15">
      <c r="B13" s="394"/>
      <c r="C13" s="395">
        <v>7</v>
      </c>
      <c r="D13" s="396"/>
      <c r="E13" s="364">
        <v>1995</v>
      </c>
      <c r="F13" s="365">
        <v>2625</v>
      </c>
      <c r="G13" s="364">
        <v>2299.5876816608998</v>
      </c>
      <c r="H13" s="364">
        <v>40177</v>
      </c>
      <c r="I13" s="364">
        <v>1155</v>
      </c>
      <c r="J13" s="364">
        <v>1522.5</v>
      </c>
      <c r="K13" s="364">
        <v>1360.8846835536522</v>
      </c>
      <c r="L13" s="364">
        <v>36832.400000000001</v>
      </c>
      <c r="M13" s="364">
        <v>1995</v>
      </c>
      <c r="N13" s="364">
        <v>2824.5</v>
      </c>
      <c r="O13" s="364">
        <v>2479.8491449684202</v>
      </c>
      <c r="P13" s="364">
        <v>31607.000000000004</v>
      </c>
      <c r="Q13" s="364">
        <v>2415</v>
      </c>
      <c r="R13" s="364">
        <v>3250.8</v>
      </c>
      <c r="S13" s="364">
        <v>2815.7002407589325</v>
      </c>
      <c r="T13" s="365">
        <v>177054.6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</row>
    <row r="14" spans="2:44" ht="13.5" customHeight="1" x14ac:dyDescent="0.15">
      <c r="B14" s="394"/>
      <c r="C14" s="395">
        <v>8</v>
      </c>
      <c r="D14" s="396"/>
      <c r="E14" s="364">
        <v>1995</v>
      </c>
      <c r="F14" s="364">
        <v>2520</v>
      </c>
      <c r="G14" s="364">
        <v>2254.5583318433755</v>
      </c>
      <c r="H14" s="364">
        <v>32698.699999999997</v>
      </c>
      <c r="I14" s="364">
        <v>1155</v>
      </c>
      <c r="J14" s="364">
        <v>1575</v>
      </c>
      <c r="K14" s="364">
        <v>1379.5738014668118</v>
      </c>
      <c r="L14" s="364">
        <v>26348</v>
      </c>
      <c r="M14" s="364">
        <v>2205</v>
      </c>
      <c r="N14" s="364">
        <v>2520</v>
      </c>
      <c r="O14" s="364">
        <v>2397.4862059291127</v>
      </c>
      <c r="P14" s="364">
        <v>25960.7</v>
      </c>
      <c r="Q14" s="364">
        <v>2415</v>
      </c>
      <c r="R14" s="364">
        <v>3139.3950000000004</v>
      </c>
      <c r="S14" s="364">
        <v>2796.2415557665622</v>
      </c>
      <c r="T14" s="365">
        <v>143628.20000000001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</row>
    <row r="15" spans="2:44" ht="13.5" customHeight="1" x14ac:dyDescent="0.15">
      <c r="B15" s="394"/>
      <c r="C15" s="395">
        <v>9</v>
      </c>
      <c r="D15" s="396"/>
      <c r="E15" s="364">
        <v>2100</v>
      </c>
      <c r="F15" s="364">
        <v>2625</v>
      </c>
      <c r="G15" s="364">
        <v>2336.346779521351</v>
      </c>
      <c r="H15" s="364">
        <v>29992.499999999996</v>
      </c>
      <c r="I15" s="364">
        <v>1155</v>
      </c>
      <c r="J15" s="364">
        <v>1575</v>
      </c>
      <c r="K15" s="364">
        <v>1396.9172509325983</v>
      </c>
      <c r="L15" s="364">
        <v>30429.4</v>
      </c>
      <c r="M15" s="364">
        <v>2205</v>
      </c>
      <c r="N15" s="364">
        <v>2731.1550000000002</v>
      </c>
      <c r="O15" s="364">
        <v>2506.6029323042358</v>
      </c>
      <c r="P15" s="364">
        <v>19740.2</v>
      </c>
      <c r="Q15" s="364">
        <v>2415</v>
      </c>
      <c r="R15" s="364">
        <v>3150</v>
      </c>
      <c r="S15" s="364">
        <v>2815.3425373792502</v>
      </c>
      <c r="T15" s="365">
        <v>138344.79999999999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</row>
    <row r="16" spans="2:44" ht="13.5" customHeight="1" x14ac:dyDescent="0.15">
      <c r="B16" s="394"/>
      <c r="C16" s="395">
        <v>10</v>
      </c>
      <c r="D16" s="396"/>
      <c r="E16" s="364">
        <v>2205</v>
      </c>
      <c r="F16" s="364">
        <v>2625</v>
      </c>
      <c r="G16" s="364">
        <v>2412.3865743403344</v>
      </c>
      <c r="H16" s="364">
        <v>38409.1</v>
      </c>
      <c r="I16" s="365">
        <v>1155</v>
      </c>
      <c r="J16" s="364">
        <v>1575</v>
      </c>
      <c r="K16" s="364">
        <v>1412.9835236070053</v>
      </c>
      <c r="L16" s="364">
        <v>41854.299999999996</v>
      </c>
      <c r="M16" s="364">
        <v>2310</v>
      </c>
      <c r="N16" s="364">
        <v>2730</v>
      </c>
      <c r="O16" s="364">
        <v>2526.2076467154598</v>
      </c>
      <c r="P16" s="364">
        <v>30579.599999999999</v>
      </c>
      <c r="Q16" s="364">
        <v>2394</v>
      </c>
      <c r="R16" s="364">
        <v>3150</v>
      </c>
      <c r="S16" s="364">
        <v>2846.8051825960056</v>
      </c>
      <c r="T16" s="365">
        <v>145300.9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</row>
    <row r="17" spans="2:44" ht="13.5" customHeight="1" x14ac:dyDescent="0.15">
      <c r="B17" s="394"/>
      <c r="C17" s="395">
        <v>11</v>
      </c>
      <c r="D17" s="396"/>
      <c r="E17" s="364">
        <v>2257.5</v>
      </c>
      <c r="F17" s="364">
        <v>2730</v>
      </c>
      <c r="G17" s="364">
        <v>2523.4883301612749</v>
      </c>
      <c r="H17" s="364">
        <v>28783.4</v>
      </c>
      <c r="I17" s="364">
        <v>1260</v>
      </c>
      <c r="J17" s="364">
        <v>1627.5</v>
      </c>
      <c r="K17" s="364">
        <v>1451.2515307707467</v>
      </c>
      <c r="L17" s="364">
        <v>34672.6</v>
      </c>
      <c r="M17" s="364">
        <v>2310</v>
      </c>
      <c r="N17" s="364">
        <v>2782.5</v>
      </c>
      <c r="O17" s="364">
        <v>2565.9362979456378</v>
      </c>
      <c r="P17" s="364">
        <v>28898.300000000003</v>
      </c>
      <c r="Q17" s="364">
        <v>2499</v>
      </c>
      <c r="R17" s="364">
        <v>3150</v>
      </c>
      <c r="S17" s="364">
        <v>2963.2203545813945</v>
      </c>
      <c r="T17" s="365">
        <v>141780.59999999998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</row>
    <row r="18" spans="2:44" ht="13.5" customHeight="1" x14ac:dyDescent="0.15">
      <c r="B18" s="394"/>
      <c r="C18" s="395">
        <v>12</v>
      </c>
      <c r="D18" s="396"/>
      <c r="E18" s="364">
        <v>2257.5</v>
      </c>
      <c r="F18" s="364">
        <v>2730</v>
      </c>
      <c r="G18" s="364">
        <v>2548.5545939494918</v>
      </c>
      <c r="H18" s="364">
        <v>32151.3</v>
      </c>
      <c r="I18" s="364">
        <v>1260</v>
      </c>
      <c r="J18" s="364">
        <v>1627.5</v>
      </c>
      <c r="K18" s="364">
        <v>1446.1023238328298</v>
      </c>
      <c r="L18" s="364">
        <v>29011.9</v>
      </c>
      <c r="M18" s="364">
        <v>2310</v>
      </c>
      <c r="N18" s="364">
        <v>2782.5</v>
      </c>
      <c r="O18" s="364">
        <v>2611.1627784730908</v>
      </c>
      <c r="P18" s="364">
        <v>25244.9</v>
      </c>
      <c r="Q18" s="364">
        <v>2520</v>
      </c>
      <c r="R18" s="364">
        <v>3150</v>
      </c>
      <c r="S18" s="364">
        <v>2898.2942909707645</v>
      </c>
      <c r="T18" s="365">
        <v>245109.9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</row>
    <row r="19" spans="2:44" ht="13.5" customHeight="1" x14ac:dyDescent="0.15">
      <c r="B19" s="394" t="s">
        <v>294</v>
      </c>
      <c r="C19" s="395">
        <v>1</v>
      </c>
      <c r="D19" s="396" t="s">
        <v>295</v>
      </c>
      <c r="E19" s="364">
        <v>2205</v>
      </c>
      <c r="F19" s="364">
        <v>2730</v>
      </c>
      <c r="G19" s="364">
        <v>2482.6637191730015</v>
      </c>
      <c r="H19" s="364">
        <v>40046.000000000007</v>
      </c>
      <c r="I19" s="364">
        <v>1260</v>
      </c>
      <c r="J19" s="364">
        <v>1732.5</v>
      </c>
      <c r="K19" s="364">
        <v>1473.272841510026</v>
      </c>
      <c r="L19" s="364">
        <v>40604</v>
      </c>
      <c r="M19" s="364">
        <v>2257.5</v>
      </c>
      <c r="N19" s="364">
        <v>2730</v>
      </c>
      <c r="O19" s="364">
        <v>2542.9527409943748</v>
      </c>
      <c r="P19" s="364">
        <v>39720.9</v>
      </c>
      <c r="Q19" s="364">
        <v>2415</v>
      </c>
      <c r="R19" s="364">
        <v>3255</v>
      </c>
      <c r="S19" s="364">
        <v>2868.056873631735</v>
      </c>
      <c r="T19" s="365">
        <v>163516.5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</row>
    <row r="20" spans="2:44" ht="13.5" customHeight="1" x14ac:dyDescent="0.15">
      <c r="B20" s="394"/>
      <c r="C20" s="395">
        <v>2</v>
      </c>
      <c r="D20" s="396"/>
      <c r="E20" s="364">
        <v>2205</v>
      </c>
      <c r="F20" s="364">
        <v>2730</v>
      </c>
      <c r="G20" s="364">
        <v>2459.5504632917387</v>
      </c>
      <c r="H20" s="364">
        <v>29414.200000000004</v>
      </c>
      <c r="I20" s="364">
        <v>1312.5</v>
      </c>
      <c r="J20" s="364">
        <v>1732.5</v>
      </c>
      <c r="K20" s="364">
        <v>1494.1195511835235</v>
      </c>
      <c r="L20" s="364">
        <v>27289.5</v>
      </c>
      <c r="M20" s="364">
        <v>2205</v>
      </c>
      <c r="N20" s="364">
        <v>2743.4400000000005</v>
      </c>
      <c r="O20" s="364">
        <v>2579.0793660150212</v>
      </c>
      <c r="P20" s="364">
        <v>25700.799999999999</v>
      </c>
      <c r="Q20" s="364">
        <v>2415</v>
      </c>
      <c r="R20" s="364">
        <v>3255</v>
      </c>
      <c r="S20" s="364">
        <v>2841.6204963393202</v>
      </c>
      <c r="T20" s="365">
        <v>134927.19999999998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</row>
    <row r="21" spans="2:44" ht="13.5" customHeight="1" x14ac:dyDescent="0.15">
      <c r="B21" s="394"/>
      <c r="C21" s="395">
        <v>3</v>
      </c>
      <c r="D21" s="396"/>
      <c r="E21" s="364">
        <v>2205</v>
      </c>
      <c r="F21" s="364">
        <v>2730</v>
      </c>
      <c r="G21" s="364">
        <v>2459.7548685994698</v>
      </c>
      <c r="H21" s="364">
        <v>28610.6</v>
      </c>
      <c r="I21" s="365">
        <v>1260</v>
      </c>
      <c r="J21" s="364">
        <v>1785</v>
      </c>
      <c r="K21" s="364">
        <v>1457.6250158138444</v>
      </c>
      <c r="L21" s="364">
        <v>26823.5</v>
      </c>
      <c r="M21" s="364">
        <v>2205</v>
      </c>
      <c r="N21" s="364">
        <v>2992.5</v>
      </c>
      <c r="O21" s="364">
        <v>2613.1536342649274</v>
      </c>
      <c r="P21" s="364">
        <v>25285.800000000003</v>
      </c>
      <c r="Q21" s="365">
        <v>2394</v>
      </c>
      <c r="R21" s="364">
        <v>3255</v>
      </c>
      <c r="S21" s="364">
        <v>2783.3404765390542</v>
      </c>
      <c r="T21" s="364">
        <v>128108.79999999999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</row>
    <row r="22" spans="2:44" ht="13.5" customHeight="1" x14ac:dyDescent="0.15">
      <c r="B22" s="394"/>
      <c r="C22" s="395">
        <v>4</v>
      </c>
      <c r="D22" s="396"/>
      <c r="E22" s="364">
        <v>2376</v>
      </c>
      <c r="F22" s="364">
        <v>2700</v>
      </c>
      <c r="G22" s="364">
        <v>2577.4551833129708</v>
      </c>
      <c r="H22" s="365">
        <v>40660</v>
      </c>
      <c r="I22" s="364">
        <v>1296</v>
      </c>
      <c r="J22" s="364">
        <v>1836</v>
      </c>
      <c r="K22" s="364">
        <v>1544.4071512694659</v>
      </c>
      <c r="L22" s="364">
        <v>34804.1</v>
      </c>
      <c r="M22" s="364">
        <v>2376</v>
      </c>
      <c r="N22" s="364">
        <v>2948.4</v>
      </c>
      <c r="O22" s="364">
        <v>2678.0135650978232</v>
      </c>
      <c r="P22" s="364">
        <v>31690.7</v>
      </c>
      <c r="Q22" s="364">
        <v>2484</v>
      </c>
      <c r="R22" s="364">
        <v>3024</v>
      </c>
      <c r="S22" s="364">
        <v>2781.9368224278755</v>
      </c>
      <c r="T22" s="365">
        <v>181553.9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</row>
    <row r="23" spans="2:44" ht="13.5" customHeight="1" x14ac:dyDescent="0.15">
      <c r="B23" s="394"/>
      <c r="C23" s="395">
        <v>5</v>
      </c>
      <c r="D23" s="396"/>
      <c r="E23" s="364">
        <v>2376</v>
      </c>
      <c r="F23" s="364">
        <v>2916</v>
      </c>
      <c r="G23" s="364">
        <v>2573.6214689793815</v>
      </c>
      <c r="H23" s="364">
        <v>32575</v>
      </c>
      <c r="I23" s="364">
        <v>1296</v>
      </c>
      <c r="J23" s="364">
        <v>1836</v>
      </c>
      <c r="K23" s="364">
        <v>1510.6599615810792</v>
      </c>
      <c r="L23" s="364">
        <v>28545.7</v>
      </c>
      <c r="M23" s="364">
        <v>2376</v>
      </c>
      <c r="N23" s="364">
        <v>3132</v>
      </c>
      <c r="O23" s="364">
        <v>2755.1446993905665</v>
      </c>
      <c r="P23" s="364">
        <v>30265.199999999997</v>
      </c>
      <c r="Q23" s="364">
        <v>2484</v>
      </c>
      <c r="R23" s="364">
        <v>3564</v>
      </c>
      <c r="S23" s="364">
        <v>2928.3998539040808</v>
      </c>
      <c r="T23" s="365">
        <v>103160.70000000001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</row>
    <row r="24" spans="2:44" ht="13.5" customHeight="1" x14ac:dyDescent="0.15">
      <c r="B24" s="394"/>
      <c r="C24" s="395">
        <v>6</v>
      </c>
      <c r="D24" s="396"/>
      <c r="E24" s="364">
        <v>2376</v>
      </c>
      <c r="F24" s="364">
        <v>2808</v>
      </c>
      <c r="G24" s="364">
        <v>2572.6071310428042</v>
      </c>
      <c r="H24" s="364">
        <v>30090.400000000001</v>
      </c>
      <c r="I24" s="364">
        <v>1350</v>
      </c>
      <c r="J24" s="364">
        <v>1728</v>
      </c>
      <c r="K24" s="364">
        <v>1513.1577673292677</v>
      </c>
      <c r="L24" s="364">
        <v>29564.700000000004</v>
      </c>
      <c r="M24" s="364">
        <v>2376</v>
      </c>
      <c r="N24" s="364">
        <v>3024</v>
      </c>
      <c r="O24" s="364">
        <v>2687.9870997397202</v>
      </c>
      <c r="P24" s="364">
        <v>30380.800000000003</v>
      </c>
      <c r="Q24" s="364">
        <v>2646</v>
      </c>
      <c r="R24" s="364">
        <v>3423.6</v>
      </c>
      <c r="S24" s="364">
        <v>2997.1818557243569</v>
      </c>
      <c r="T24" s="365">
        <v>102313.60000000001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</row>
    <row r="25" spans="2:44" ht="13.5" customHeight="1" x14ac:dyDescent="0.15">
      <c r="B25" s="402"/>
      <c r="C25" s="403">
        <v>7</v>
      </c>
      <c r="D25" s="404"/>
      <c r="E25" s="269">
        <v>2160</v>
      </c>
      <c r="F25" s="269">
        <v>2700</v>
      </c>
      <c r="G25" s="269">
        <v>2497.1043529053227</v>
      </c>
      <c r="H25" s="269">
        <v>39171.199999999997</v>
      </c>
      <c r="I25" s="269">
        <v>1188</v>
      </c>
      <c r="J25" s="269">
        <v>1728</v>
      </c>
      <c r="K25" s="269">
        <v>1468.5502943434863</v>
      </c>
      <c r="L25" s="269">
        <v>35884.800000000003</v>
      </c>
      <c r="M25" s="269">
        <v>2376</v>
      </c>
      <c r="N25" s="269">
        <v>2970</v>
      </c>
      <c r="O25" s="269">
        <v>2659.4828463656058</v>
      </c>
      <c r="P25" s="269">
        <v>36257.1</v>
      </c>
      <c r="Q25" s="269">
        <v>2592</v>
      </c>
      <c r="R25" s="269">
        <v>3542.4</v>
      </c>
      <c r="S25" s="269">
        <v>2997.0563938359737</v>
      </c>
      <c r="T25" s="367">
        <v>166598.09999999998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</row>
    <row r="26" spans="2:44" ht="13.5" customHeight="1" x14ac:dyDescent="0.15">
      <c r="B26" s="405"/>
      <c r="C26" s="406"/>
      <c r="D26" s="407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</row>
    <row r="27" spans="2:44" ht="13.5" customHeight="1" x14ac:dyDescent="0.15">
      <c r="B27" s="408"/>
      <c r="C27" s="406"/>
      <c r="D27" s="409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</row>
    <row r="28" spans="2:44" ht="13.5" customHeight="1" x14ac:dyDescent="0.15">
      <c r="B28" s="410" t="s">
        <v>129</v>
      </c>
      <c r="C28" s="406"/>
      <c r="D28" s="407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</row>
    <row r="29" spans="2:44" ht="13.5" customHeight="1" x14ac:dyDescent="0.15">
      <c r="B29" s="411">
        <v>41822</v>
      </c>
      <c r="C29" s="412"/>
      <c r="D29" s="413">
        <v>41828</v>
      </c>
      <c r="E29" s="364">
        <v>2376</v>
      </c>
      <c r="F29" s="364">
        <v>2700</v>
      </c>
      <c r="G29" s="364">
        <v>2533.1128065395092</v>
      </c>
      <c r="H29" s="364">
        <v>6295.9</v>
      </c>
      <c r="I29" s="364">
        <v>1296</v>
      </c>
      <c r="J29" s="364">
        <v>1728</v>
      </c>
      <c r="K29" s="364">
        <v>1488.1579494869036</v>
      </c>
      <c r="L29" s="364">
        <v>7545.1</v>
      </c>
      <c r="M29" s="364">
        <v>2484</v>
      </c>
      <c r="N29" s="364">
        <v>2808</v>
      </c>
      <c r="O29" s="364">
        <v>2650.5165813102767</v>
      </c>
      <c r="P29" s="364">
        <v>8501.4</v>
      </c>
      <c r="Q29" s="364">
        <v>2646</v>
      </c>
      <c r="R29" s="364">
        <v>3456</v>
      </c>
      <c r="S29" s="364">
        <v>2998.8385331798545</v>
      </c>
      <c r="T29" s="364">
        <v>31129.1</v>
      </c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</row>
    <row r="30" spans="2:44" ht="13.5" customHeight="1" x14ac:dyDescent="0.15">
      <c r="B30" s="414" t="s">
        <v>130</v>
      </c>
      <c r="C30" s="415"/>
      <c r="D30" s="41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</row>
    <row r="31" spans="2:44" ht="13.5" customHeight="1" x14ac:dyDescent="0.15">
      <c r="B31" s="411">
        <v>41829</v>
      </c>
      <c r="C31" s="412"/>
      <c r="D31" s="413">
        <v>41835</v>
      </c>
      <c r="E31" s="130">
        <v>2376</v>
      </c>
      <c r="F31" s="130">
        <v>2700</v>
      </c>
      <c r="G31" s="130">
        <v>2547.6348765598841</v>
      </c>
      <c r="H31" s="130">
        <v>11000.8</v>
      </c>
      <c r="I31" s="130">
        <v>1296</v>
      </c>
      <c r="J31" s="130">
        <v>1728</v>
      </c>
      <c r="K31" s="130">
        <v>1485.1214979937567</v>
      </c>
      <c r="L31" s="130">
        <v>9066.2999999999993</v>
      </c>
      <c r="M31" s="130">
        <v>2484</v>
      </c>
      <c r="N31" s="130">
        <v>2916</v>
      </c>
      <c r="O31" s="130">
        <v>2666.1231477740976</v>
      </c>
      <c r="P31" s="130">
        <v>6454.1</v>
      </c>
      <c r="Q31" s="130">
        <v>2592</v>
      </c>
      <c r="R31" s="130">
        <v>3542.4</v>
      </c>
      <c r="S31" s="130">
        <v>3012.767159187476</v>
      </c>
      <c r="T31" s="130">
        <v>40001.199999999997</v>
      </c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</row>
    <row r="32" spans="2:44" ht="13.5" customHeight="1" x14ac:dyDescent="0.15">
      <c r="B32" s="414" t="s">
        <v>131</v>
      </c>
      <c r="C32" s="415"/>
      <c r="D32" s="41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</row>
    <row r="33" spans="2:44" ht="13.5" customHeight="1" x14ac:dyDescent="0.15">
      <c r="B33" s="411">
        <v>41836</v>
      </c>
      <c r="C33" s="412"/>
      <c r="D33" s="413">
        <v>41842</v>
      </c>
      <c r="E33" s="130">
        <v>2376</v>
      </c>
      <c r="F33" s="130">
        <v>2700</v>
      </c>
      <c r="G33" s="130">
        <v>2522.7854207436399</v>
      </c>
      <c r="H33" s="130">
        <v>1700.1</v>
      </c>
      <c r="I33" s="130">
        <v>1296</v>
      </c>
      <c r="J33" s="130">
        <v>1728</v>
      </c>
      <c r="K33" s="130">
        <v>1506.0662567982972</v>
      </c>
      <c r="L33" s="130">
        <v>3285.4</v>
      </c>
      <c r="M33" s="130">
        <v>2484</v>
      </c>
      <c r="N33" s="130">
        <v>2916</v>
      </c>
      <c r="O33" s="130">
        <v>2677.6982362283707</v>
      </c>
      <c r="P33" s="130">
        <v>6201.8</v>
      </c>
      <c r="Q33" s="130">
        <v>2592</v>
      </c>
      <c r="R33" s="130">
        <v>3250.8</v>
      </c>
      <c r="S33" s="130">
        <v>3012.4514689385442</v>
      </c>
      <c r="T33" s="130">
        <v>8331.4</v>
      </c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</row>
    <row r="34" spans="2:44" ht="13.5" customHeight="1" x14ac:dyDescent="0.15">
      <c r="B34" s="414" t="s">
        <v>132</v>
      </c>
      <c r="C34" s="415"/>
      <c r="D34" s="413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</row>
    <row r="35" spans="2:44" ht="13.5" customHeight="1" x14ac:dyDescent="0.15">
      <c r="B35" s="411">
        <v>41843</v>
      </c>
      <c r="C35" s="412"/>
      <c r="D35" s="413">
        <v>41849</v>
      </c>
      <c r="E35" s="130">
        <v>2160</v>
      </c>
      <c r="F35" s="130">
        <v>2700</v>
      </c>
      <c r="G35" s="130">
        <v>2454.2146345851129</v>
      </c>
      <c r="H35" s="130">
        <v>14150.9</v>
      </c>
      <c r="I35" s="130">
        <v>1188</v>
      </c>
      <c r="J35" s="130">
        <v>1620</v>
      </c>
      <c r="K35" s="130">
        <v>1438.1735769922118</v>
      </c>
      <c r="L35" s="130">
        <v>9284.7999999999993</v>
      </c>
      <c r="M35" s="130">
        <v>2376</v>
      </c>
      <c r="N35" s="130">
        <v>2894.4</v>
      </c>
      <c r="O35" s="130">
        <v>2647.9880644590048</v>
      </c>
      <c r="P35" s="130">
        <v>7869.9</v>
      </c>
      <c r="Q35" s="130">
        <v>2592</v>
      </c>
      <c r="R35" s="130">
        <v>3348</v>
      </c>
      <c r="S35" s="130">
        <v>3020.4896105807434</v>
      </c>
      <c r="T35" s="130">
        <v>54462.7</v>
      </c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</row>
    <row r="36" spans="2:44" ht="13.5" customHeight="1" x14ac:dyDescent="0.15">
      <c r="B36" s="414" t="s">
        <v>133</v>
      </c>
      <c r="C36" s="415"/>
      <c r="D36" s="413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</row>
    <row r="37" spans="2:44" ht="13.5" customHeight="1" x14ac:dyDescent="0.15">
      <c r="B37" s="416">
        <v>41850</v>
      </c>
      <c r="C37" s="417"/>
      <c r="D37" s="418">
        <v>41856</v>
      </c>
      <c r="E37" s="269">
        <v>2268</v>
      </c>
      <c r="F37" s="269">
        <v>2592</v>
      </c>
      <c r="G37" s="269">
        <v>2478.8245180798772</v>
      </c>
      <c r="H37" s="269">
        <v>6023.5</v>
      </c>
      <c r="I37" s="269">
        <v>1296</v>
      </c>
      <c r="J37" s="269">
        <v>1620</v>
      </c>
      <c r="K37" s="269">
        <v>1444.7378554562167</v>
      </c>
      <c r="L37" s="269">
        <v>6703.2</v>
      </c>
      <c r="M37" s="269">
        <v>2434.3200000000002</v>
      </c>
      <c r="N37" s="269">
        <v>2970</v>
      </c>
      <c r="O37" s="269">
        <v>2658.8908846464101</v>
      </c>
      <c r="P37" s="269">
        <v>7229.9</v>
      </c>
      <c r="Q37" s="269">
        <v>2592</v>
      </c>
      <c r="R37" s="269">
        <v>3361.8240000000001</v>
      </c>
      <c r="S37" s="269">
        <v>2953.0582342277025</v>
      </c>
      <c r="T37" s="269">
        <v>32673.7</v>
      </c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</row>
    <row r="38" spans="2:44" ht="3.75" customHeight="1" x14ac:dyDescent="0.15"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</row>
    <row r="39" spans="2:44" ht="13.5" customHeight="1" x14ac:dyDescent="0.15">
      <c r="B39" s="139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</row>
    <row r="40" spans="2:44" ht="13.5" customHeight="1" x14ac:dyDescent="0.15">
      <c r="B40" s="139"/>
      <c r="E40" s="184"/>
      <c r="F40" s="184"/>
      <c r="G40" s="184"/>
      <c r="H40" s="184"/>
      <c r="I40" s="184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362"/>
      <c r="U40" s="183"/>
      <c r="V40" s="183"/>
      <c r="W40" s="183"/>
      <c r="X40" s="183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</row>
    <row r="41" spans="2:44" ht="13.5" customHeight="1" x14ac:dyDescent="0.15">
      <c r="B41" s="139"/>
      <c r="E41" s="184"/>
      <c r="F41" s="184"/>
      <c r="G41" s="184"/>
      <c r="H41" s="184"/>
      <c r="I41" s="184"/>
      <c r="T41" s="362"/>
      <c r="U41" s="136"/>
    </row>
    <row r="42" spans="2:44" ht="13.5" customHeight="1" x14ac:dyDescent="0.15">
      <c r="B42" s="139"/>
      <c r="E42" s="184"/>
      <c r="F42" s="184"/>
      <c r="G42" s="184"/>
      <c r="H42" s="184"/>
      <c r="I42" s="184"/>
      <c r="T42" s="362"/>
      <c r="U42" s="136"/>
    </row>
    <row r="43" spans="2:44" ht="13.5" x14ac:dyDescent="0.15">
      <c r="E43" s="184"/>
      <c r="F43" s="184"/>
      <c r="G43" s="184"/>
      <c r="H43" s="184"/>
      <c r="I43" s="184"/>
      <c r="T43" s="362"/>
      <c r="U43" s="136"/>
    </row>
    <row r="44" spans="2:44" x14ac:dyDescent="0.15">
      <c r="T44" s="362"/>
      <c r="U44" s="136"/>
    </row>
    <row r="45" spans="2:44" x14ac:dyDescent="0.15">
      <c r="T45" s="362"/>
      <c r="U45" s="136"/>
    </row>
    <row r="46" spans="2:44" x14ac:dyDescent="0.15">
      <c r="T46" s="362"/>
      <c r="U46" s="136"/>
    </row>
    <row r="47" spans="2:44" x14ac:dyDescent="0.15">
      <c r="T47" s="136"/>
      <c r="U47" s="136"/>
    </row>
    <row r="48" spans="2:44" x14ac:dyDescent="0.15">
      <c r="T48" s="136"/>
      <c r="U48" s="136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7.875" style="137" customWidth="1"/>
    <col min="9" max="11" width="5.875" style="137" customWidth="1"/>
    <col min="12" max="12" width="7.875" style="137" customWidth="1"/>
    <col min="13" max="15" width="5.875" style="137" customWidth="1"/>
    <col min="16" max="16" width="8.125" style="137" customWidth="1"/>
    <col min="17" max="16384" width="7.5" style="137"/>
  </cols>
  <sheetData>
    <row r="1" spans="2:36" ht="15" customHeight="1" x14ac:dyDescent="0.15">
      <c r="B1" s="381"/>
      <c r="C1" s="381"/>
      <c r="D1" s="381"/>
      <c r="R1" s="136"/>
      <c r="S1" s="344"/>
      <c r="T1" s="344"/>
      <c r="U1" s="344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2:36" ht="12.75" customHeight="1" x14ac:dyDescent="0.15">
      <c r="B2" s="137" t="str">
        <f>近和33!B2</f>
        <v>(2)和牛チルド「3」の品目別価格　（つづき）</v>
      </c>
      <c r="C2" s="346"/>
      <c r="D2" s="346"/>
      <c r="R2" s="136"/>
      <c r="S2" s="136"/>
      <c r="T2" s="348"/>
      <c r="U2" s="348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2:36" ht="12.75" customHeight="1" x14ac:dyDescent="0.15">
      <c r="B3" s="346"/>
      <c r="C3" s="346"/>
      <c r="D3" s="346"/>
      <c r="P3" s="139" t="s">
        <v>90</v>
      </c>
      <c r="R3" s="136"/>
      <c r="S3" s="348"/>
      <c r="T3" s="348"/>
      <c r="U3" s="348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40"/>
      <c r="AH3" s="136"/>
      <c r="AI3" s="136"/>
      <c r="AJ3" s="136"/>
    </row>
    <row r="4" spans="2:36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</row>
    <row r="5" spans="2:36" ht="13.5" customHeight="1" x14ac:dyDescent="0.15">
      <c r="B5" s="158"/>
      <c r="C5" s="351" t="s">
        <v>263</v>
      </c>
      <c r="D5" s="352"/>
      <c r="E5" s="353" t="s">
        <v>296</v>
      </c>
      <c r="F5" s="354"/>
      <c r="G5" s="354"/>
      <c r="H5" s="355"/>
      <c r="I5" s="353" t="s">
        <v>297</v>
      </c>
      <c r="J5" s="354"/>
      <c r="K5" s="354"/>
      <c r="L5" s="355"/>
      <c r="M5" s="353" t="s">
        <v>298</v>
      </c>
      <c r="N5" s="354"/>
      <c r="O5" s="354"/>
      <c r="P5" s="355"/>
      <c r="R5" s="136"/>
      <c r="S5" s="136"/>
      <c r="T5" s="387"/>
      <c r="U5" s="387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136"/>
      <c r="AI5" s="136"/>
      <c r="AJ5" s="136"/>
    </row>
    <row r="6" spans="2:36" ht="13.5" customHeight="1" x14ac:dyDescent="0.15">
      <c r="B6" s="356" t="s">
        <v>266</v>
      </c>
      <c r="C6" s="357"/>
      <c r="D6" s="358"/>
      <c r="E6" s="149" t="s">
        <v>98</v>
      </c>
      <c r="F6" s="150" t="s">
        <v>99</v>
      </c>
      <c r="G6" s="145" t="s">
        <v>100</v>
      </c>
      <c r="H6" s="150" t="s">
        <v>101</v>
      </c>
      <c r="I6" s="149" t="s">
        <v>98</v>
      </c>
      <c r="J6" s="150" t="s">
        <v>99</v>
      </c>
      <c r="K6" s="145" t="s">
        <v>100</v>
      </c>
      <c r="L6" s="150" t="s">
        <v>101</v>
      </c>
      <c r="M6" s="149" t="s">
        <v>98</v>
      </c>
      <c r="N6" s="150" t="s">
        <v>99</v>
      </c>
      <c r="O6" s="145" t="s">
        <v>100</v>
      </c>
      <c r="P6" s="150" t="s">
        <v>101</v>
      </c>
      <c r="R6" s="136"/>
      <c r="S6" s="387"/>
      <c r="T6" s="387"/>
      <c r="U6" s="387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36"/>
      <c r="AI6" s="136"/>
      <c r="AJ6" s="136"/>
    </row>
    <row r="7" spans="2:36" ht="13.5" customHeight="1" x14ac:dyDescent="0.15">
      <c r="B7" s="151"/>
      <c r="C7" s="152"/>
      <c r="D7" s="167"/>
      <c r="E7" s="153"/>
      <c r="F7" s="154"/>
      <c r="G7" s="155" t="s">
        <v>102</v>
      </c>
      <c r="H7" s="154"/>
      <c r="I7" s="153"/>
      <c r="J7" s="154"/>
      <c r="K7" s="155" t="s">
        <v>102</v>
      </c>
      <c r="L7" s="154"/>
      <c r="M7" s="153"/>
      <c r="N7" s="154"/>
      <c r="O7" s="155" t="s">
        <v>102</v>
      </c>
      <c r="P7" s="154"/>
      <c r="R7" s="136"/>
      <c r="S7" s="136"/>
      <c r="T7" s="136"/>
      <c r="U7" s="136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36"/>
      <c r="AI7" s="136"/>
      <c r="AJ7" s="136"/>
    </row>
    <row r="8" spans="2:36" ht="13.5" customHeight="1" x14ac:dyDescent="0.15">
      <c r="B8" s="289" t="s">
        <v>267</v>
      </c>
      <c r="C8" s="159">
        <v>21</v>
      </c>
      <c r="D8" s="157" t="s">
        <v>268</v>
      </c>
      <c r="E8" s="359">
        <v>1995</v>
      </c>
      <c r="F8" s="360">
        <v>2625</v>
      </c>
      <c r="G8" s="361">
        <v>2296</v>
      </c>
      <c r="H8" s="360">
        <v>9130</v>
      </c>
      <c r="I8" s="359">
        <v>3150</v>
      </c>
      <c r="J8" s="360">
        <v>5250</v>
      </c>
      <c r="K8" s="361">
        <v>4112</v>
      </c>
      <c r="L8" s="360">
        <v>30732</v>
      </c>
      <c r="M8" s="359">
        <v>4410</v>
      </c>
      <c r="N8" s="360">
        <v>6195</v>
      </c>
      <c r="O8" s="361">
        <v>5306</v>
      </c>
      <c r="P8" s="360">
        <v>87662</v>
      </c>
      <c r="R8" s="136"/>
      <c r="S8" s="140"/>
      <c r="T8" s="136"/>
      <c r="U8" s="136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136"/>
      <c r="AI8" s="136"/>
      <c r="AJ8" s="136"/>
    </row>
    <row r="9" spans="2:36" ht="13.5" customHeight="1" x14ac:dyDescent="0.15">
      <c r="B9" s="292"/>
      <c r="C9" s="136">
        <v>22</v>
      </c>
      <c r="D9" s="161"/>
      <c r="E9" s="229" t="s">
        <v>271</v>
      </c>
      <c r="F9" s="229" t="s">
        <v>271</v>
      </c>
      <c r="G9" s="229" t="s">
        <v>271</v>
      </c>
      <c r="H9" s="364">
        <v>3689</v>
      </c>
      <c r="I9" s="364">
        <v>3360</v>
      </c>
      <c r="J9" s="364">
        <v>5040</v>
      </c>
      <c r="K9" s="364">
        <v>4106</v>
      </c>
      <c r="L9" s="364">
        <v>39328</v>
      </c>
      <c r="M9" s="364">
        <v>4410</v>
      </c>
      <c r="N9" s="364">
        <v>6090</v>
      </c>
      <c r="O9" s="364">
        <v>5144</v>
      </c>
      <c r="P9" s="365">
        <v>100281</v>
      </c>
      <c r="R9" s="136"/>
      <c r="S9" s="140"/>
      <c r="T9" s="136"/>
      <c r="U9" s="136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136"/>
      <c r="AI9" s="136"/>
      <c r="AJ9" s="136"/>
    </row>
    <row r="10" spans="2:36" ht="13.5" customHeight="1" x14ac:dyDescent="0.15">
      <c r="B10" s="292"/>
      <c r="C10" s="136">
        <v>23</v>
      </c>
      <c r="D10" s="161"/>
      <c r="E10" s="163">
        <v>2152.5</v>
      </c>
      <c r="F10" s="163">
        <v>2940</v>
      </c>
      <c r="G10" s="163">
        <v>2386.94734899174</v>
      </c>
      <c r="H10" s="163">
        <v>9587.7000000000007</v>
      </c>
      <c r="I10" s="163">
        <v>3465</v>
      </c>
      <c r="J10" s="163">
        <v>4830</v>
      </c>
      <c r="K10" s="163">
        <v>4121.4452247085865</v>
      </c>
      <c r="L10" s="163">
        <v>56973.4</v>
      </c>
      <c r="M10" s="163">
        <v>4200</v>
      </c>
      <c r="N10" s="163">
        <v>5596.5</v>
      </c>
      <c r="O10" s="163">
        <v>4803.2643120781368</v>
      </c>
      <c r="P10" s="164">
        <v>119551.8</v>
      </c>
      <c r="R10" s="136"/>
      <c r="S10" s="140"/>
      <c r="T10" s="136"/>
      <c r="U10" s="136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136"/>
      <c r="AI10" s="136"/>
      <c r="AJ10" s="136"/>
    </row>
    <row r="11" spans="2:36" ht="13.5" customHeight="1" x14ac:dyDescent="0.15">
      <c r="B11" s="292"/>
      <c r="C11" s="136">
        <v>24</v>
      </c>
      <c r="D11" s="161"/>
      <c r="E11" s="163">
        <v>1985</v>
      </c>
      <c r="F11" s="163">
        <v>2982</v>
      </c>
      <c r="G11" s="253">
        <v>2358.6908007886236</v>
      </c>
      <c r="H11" s="163">
        <v>5656.2000000000007</v>
      </c>
      <c r="I11" s="163">
        <v>2940</v>
      </c>
      <c r="J11" s="163">
        <v>5775</v>
      </c>
      <c r="K11" s="253">
        <v>4265.858477610429</v>
      </c>
      <c r="L11" s="163">
        <v>232989.00000000003</v>
      </c>
      <c r="M11" s="163">
        <v>3990</v>
      </c>
      <c r="N11" s="163">
        <v>6510</v>
      </c>
      <c r="O11" s="253">
        <v>4894.7119571971552</v>
      </c>
      <c r="P11" s="163">
        <v>260112.59999999998</v>
      </c>
      <c r="R11" s="136"/>
      <c r="S11" s="140"/>
      <c r="T11" s="136"/>
      <c r="U11" s="136"/>
      <c r="V11" s="260"/>
      <c r="W11" s="260"/>
      <c r="X11" s="260"/>
      <c r="Y11" s="362"/>
      <c r="Z11" s="362"/>
      <c r="AA11" s="362"/>
      <c r="AB11" s="362"/>
      <c r="AC11" s="362"/>
      <c r="AD11" s="362"/>
      <c r="AE11" s="362"/>
      <c r="AF11" s="362"/>
      <c r="AG11" s="362"/>
      <c r="AH11" s="136"/>
      <c r="AI11" s="136"/>
      <c r="AJ11" s="136"/>
    </row>
    <row r="12" spans="2:36" ht="13.5" customHeight="1" x14ac:dyDescent="0.15">
      <c r="B12" s="366"/>
      <c r="C12" s="152">
        <v>25</v>
      </c>
      <c r="D12" s="167"/>
      <c r="E12" s="248">
        <v>2310</v>
      </c>
      <c r="F12" s="248">
        <v>2756.25</v>
      </c>
      <c r="G12" s="248">
        <v>2568.1465942744326</v>
      </c>
      <c r="H12" s="269">
        <v>3079.4000000000005</v>
      </c>
      <c r="I12" s="269">
        <v>3150</v>
      </c>
      <c r="J12" s="269">
        <v>5670</v>
      </c>
      <c r="K12" s="269">
        <v>4770.6894117647034</v>
      </c>
      <c r="L12" s="269">
        <v>290127.29999999993</v>
      </c>
      <c r="M12" s="269">
        <v>4410</v>
      </c>
      <c r="N12" s="269">
        <v>6510</v>
      </c>
      <c r="O12" s="269">
        <v>5096.5706405771116</v>
      </c>
      <c r="P12" s="367">
        <v>304406.60000000003</v>
      </c>
      <c r="R12" s="136"/>
      <c r="S12" s="140"/>
      <c r="T12" s="136"/>
      <c r="U12" s="136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36"/>
      <c r="AI12" s="136"/>
      <c r="AJ12" s="136"/>
    </row>
    <row r="13" spans="2:36" ht="13.5" customHeight="1" x14ac:dyDescent="0.15">
      <c r="B13" s="292"/>
      <c r="C13" s="136">
        <v>7</v>
      </c>
      <c r="D13" s="161"/>
      <c r="E13" s="229">
        <v>0</v>
      </c>
      <c r="F13" s="229">
        <v>0</v>
      </c>
      <c r="G13" s="229">
        <v>0</v>
      </c>
      <c r="H13" s="364">
        <v>235.2</v>
      </c>
      <c r="I13" s="364">
        <v>3990</v>
      </c>
      <c r="J13" s="364">
        <v>5460</v>
      </c>
      <c r="K13" s="364">
        <v>4696.5931593449968</v>
      </c>
      <c r="L13" s="364">
        <v>27080.2</v>
      </c>
      <c r="M13" s="364">
        <v>4515</v>
      </c>
      <c r="N13" s="364">
        <v>5460</v>
      </c>
      <c r="O13" s="364">
        <v>4960.79503038847</v>
      </c>
      <c r="P13" s="365">
        <v>26567.1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</row>
    <row r="14" spans="2:36" ht="13.5" customHeight="1" x14ac:dyDescent="0.15">
      <c r="B14" s="292"/>
      <c r="C14" s="136">
        <v>8</v>
      </c>
      <c r="D14" s="161"/>
      <c r="E14" s="229">
        <v>0</v>
      </c>
      <c r="F14" s="229">
        <v>0</v>
      </c>
      <c r="G14" s="229">
        <v>0</v>
      </c>
      <c r="H14" s="364">
        <v>266.89999999999998</v>
      </c>
      <c r="I14" s="364">
        <v>3990</v>
      </c>
      <c r="J14" s="364">
        <v>5460</v>
      </c>
      <c r="K14" s="364">
        <v>4677.7332877606841</v>
      </c>
      <c r="L14" s="364">
        <v>26690.2</v>
      </c>
      <c r="M14" s="364">
        <v>4515</v>
      </c>
      <c r="N14" s="364">
        <v>5460</v>
      </c>
      <c r="O14" s="364">
        <v>4877.9428917458554</v>
      </c>
      <c r="P14" s="365">
        <v>26483.5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</row>
    <row r="15" spans="2:36" ht="13.5" customHeight="1" x14ac:dyDescent="0.15">
      <c r="B15" s="292"/>
      <c r="C15" s="136">
        <v>9</v>
      </c>
      <c r="D15" s="161"/>
      <c r="E15" s="229">
        <v>0</v>
      </c>
      <c r="F15" s="229">
        <v>0</v>
      </c>
      <c r="G15" s="229">
        <v>0</v>
      </c>
      <c r="H15" s="364">
        <v>214</v>
      </c>
      <c r="I15" s="364">
        <v>3990</v>
      </c>
      <c r="J15" s="364">
        <v>5460</v>
      </c>
      <c r="K15" s="364">
        <v>4747.511906928893</v>
      </c>
      <c r="L15" s="364">
        <v>23697.7</v>
      </c>
      <c r="M15" s="364">
        <v>4620</v>
      </c>
      <c r="N15" s="364">
        <v>5460</v>
      </c>
      <c r="O15" s="364">
        <v>5022.2560138912431</v>
      </c>
      <c r="P15" s="365">
        <v>22697.3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</row>
    <row r="16" spans="2:36" ht="13.5" customHeight="1" x14ac:dyDescent="0.15">
      <c r="B16" s="292"/>
      <c r="C16" s="136">
        <v>10</v>
      </c>
      <c r="D16" s="161"/>
      <c r="E16" s="229">
        <v>0</v>
      </c>
      <c r="F16" s="229">
        <v>0</v>
      </c>
      <c r="G16" s="229">
        <v>0</v>
      </c>
      <c r="H16" s="364">
        <v>78.2</v>
      </c>
      <c r="I16" s="364">
        <v>3990</v>
      </c>
      <c r="J16" s="364">
        <v>5670</v>
      </c>
      <c r="K16" s="364">
        <v>4867.2314640920486</v>
      </c>
      <c r="L16" s="364">
        <v>20879.900000000001</v>
      </c>
      <c r="M16" s="364">
        <v>4799.55</v>
      </c>
      <c r="N16" s="364">
        <v>5775</v>
      </c>
      <c r="O16" s="364">
        <v>5334.7512161617888</v>
      </c>
      <c r="P16" s="365">
        <v>20687.8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</row>
    <row r="17" spans="2:36" ht="13.5" customHeight="1" x14ac:dyDescent="0.15">
      <c r="B17" s="292"/>
      <c r="C17" s="136">
        <v>11</v>
      </c>
      <c r="D17" s="161"/>
      <c r="E17" s="229">
        <v>0</v>
      </c>
      <c r="F17" s="229">
        <v>0</v>
      </c>
      <c r="G17" s="229">
        <v>0</v>
      </c>
      <c r="H17" s="364">
        <v>461.6</v>
      </c>
      <c r="I17" s="364">
        <v>4200</v>
      </c>
      <c r="J17" s="364">
        <v>5670</v>
      </c>
      <c r="K17" s="364">
        <v>4970.8044985207907</v>
      </c>
      <c r="L17" s="364">
        <v>22230.3</v>
      </c>
      <c r="M17" s="364">
        <v>4767</v>
      </c>
      <c r="N17" s="364">
        <v>5775</v>
      </c>
      <c r="O17" s="364">
        <v>5391.959676274314</v>
      </c>
      <c r="P17" s="365">
        <v>23754.5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</row>
    <row r="18" spans="2:36" ht="13.5" customHeight="1" x14ac:dyDescent="0.15">
      <c r="B18" s="292"/>
      <c r="C18" s="136">
        <v>12</v>
      </c>
      <c r="D18" s="161"/>
      <c r="E18" s="229">
        <v>0</v>
      </c>
      <c r="F18" s="229">
        <v>0</v>
      </c>
      <c r="G18" s="229">
        <v>0</v>
      </c>
      <c r="H18" s="364">
        <v>730.1</v>
      </c>
      <c r="I18" s="364">
        <v>3990</v>
      </c>
      <c r="J18" s="364">
        <v>5670</v>
      </c>
      <c r="K18" s="364">
        <v>5082.7650079829691</v>
      </c>
      <c r="L18" s="364">
        <v>32665.8</v>
      </c>
      <c r="M18" s="364">
        <v>4725</v>
      </c>
      <c r="N18" s="364">
        <v>5670</v>
      </c>
      <c r="O18" s="364">
        <v>5298.6505814467855</v>
      </c>
      <c r="P18" s="365">
        <v>32082.2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</row>
    <row r="19" spans="2:36" ht="13.5" customHeight="1" x14ac:dyDescent="0.15">
      <c r="B19" s="292" t="s">
        <v>269</v>
      </c>
      <c r="C19" s="136">
        <v>1</v>
      </c>
      <c r="D19" s="161" t="s">
        <v>270</v>
      </c>
      <c r="E19" s="229">
        <v>0</v>
      </c>
      <c r="F19" s="229">
        <v>0</v>
      </c>
      <c r="G19" s="229">
        <v>0</v>
      </c>
      <c r="H19" s="364">
        <v>374</v>
      </c>
      <c r="I19" s="364">
        <v>3990</v>
      </c>
      <c r="J19" s="364">
        <v>5460</v>
      </c>
      <c r="K19" s="364">
        <v>4832.1416808411905</v>
      </c>
      <c r="L19" s="364">
        <v>22770.799999999999</v>
      </c>
      <c r="M19" s="364">
        <v>4620</v>
      </c>
      <c r="N19" s="364">
        <v>5460</v>
      </c>
      <c r="O19" s="364">
        <v>5125.2552322327874</v>
      </c>
      <c r="P19" s="365">
        <v>22490.7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</row>
    <row r="20" spans="2:36" ht="13.5" customHeight="1" x14ac:dyDescent="0.15">
      <c r="B20" s="292"/>
      <c r="C20" s="136">
        <v>2</v>
      </c>
      <c r="D20" s="161"/>
      <c r="E20" s="229">
        <v>0</v>
      </c>
      <c r="F20" s="229">
        <v>0</v>
      </c>
      <c r="G20" s="229">
        <v>0</v>
      </c>
      <c r="H20" s="364">
        <v>651.9</v>
      </c>
      <c r="I20" s="364">
        <v>3990</v>
      </c>
      <c r="J20" s="364">
        <v>5775</v>
      </c>
      <c r="K20" s="364">
        <v>4882.8954973609862</v>
      </c>
      <c r="L20" s="364">
        <v>17738.3</v>
      </c>
      <c r="M20" s="364">
        <v>4725</v>
      </c>
      <c r="N20" s="364">
        <v>5775</v>
      </c>
      <c r="O20" s="364">
        <v>5291.4417273547979</v>
      </c>
      <c r="P20" s="365">
        <v>19227.599999999999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</row>
    <row r="21" spans="2:36" ht="13.5" customHeight="1" x14ac:dyDescent="0.15">
      <c r="B21" s="292"/>
      <c r="C21" s="136">
        <v>3</v>
      </c>
      <c r="D21" s="161"/>
      <c r="E21" s="229">
        <v>0</v>
      </c>
      <c r="F21" s="229">
        <v>0</v>
      </c>
      <c r="G21" s="229">
        <v>0</v>
      </c>
      <c r="H21" s="364">
        <v>337.8</v>
      </c>
      <c r="I21" s="364">
        <v>3675</v>
      </c>
      <c r="J21" s="364">
        <v>5775</v>
      </c>
      <c r="K21" s="364">
        <v>4796.9407897782503</v>
      </c>
      <c r="L21" s="364">
        <v>22841.599999999999</v>
      </c>
      <c r="M21" s="364">
        <v>4725</v>
      </c>
      <c r="N21" s="364">
        <v>5775</v>
      </c>
      <c r="O21" s="364">
        <v>5288.0714735272059</v>
      </c>
      <c r="P21" s="365">
        <v>23198.2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</row>
    <row r="22" spans="2:36" ht="13.5" customHeight="1" x14ac:dyDescent="0.15">
      <c r="B22" s="292"/>
      <c r="C22" s="136">
        <v>4</v>
      </c>
      <c r="D22" s="161"/>
      <c r="E22" s="229">
        <v>0</v>
      </c>
      <c r="F22" s="229">
        <v>0</v>
      </c>
      <c r="G22" s="229">
        <v>0</v>
      </c>
      <c r="H22" s="364">
        <v>242.6</v>
      </c>
      <c r="I22" s="364">
        <v>4104</v>
      </c>
      <c r="J22" s="364">
        <v>5724</v>
      </c>
      <c r="K22" s="364">
        <v>4896.5158819636226</v>
      </c>
      <c r="L22" s="364">
        <v>28091.599999999999</v>
      </c>
      <c r="M22" s="364">
        <v>4860</v>
      </c>
      <c r="N22" s="364">
        <v>5940</v>
      </c>
      <c r="O22" s="364">
        <v>5438.6142949219202</v>
      </c>
      <c r="P22" s="365">
        <v>26355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</row>
    <row r="23" spans="2:36" ht="13.5" customHeight="1" x14ac:dyDescent="0.15">
      <c r="B23" s="292"/>
      <c r="C23" s="136">
        <v>5</v>
      </c>
      <c r="D23" s="161"/>
      <c r="E23" s="229">
        <v>0</v>
      </c>
      <c r="F23" s="229">
        <v>0</v>
      </c>
      <c r="G23" s="229">
        <v>0</v>
      </c>
      <c r="H23" s="364">
        <v>131.6</v>
      </c>
      <c r="I23" s="364">
        <v>4104</v>
      </c>
      <c r="J23" s="364">
        <v>6609.6</v>
      </c>
      <c r="K23" s="364">
        <v>5177.1428694151964</v>
      </c>
      <c r="L23" s="364">
        <v>22147.4</v>
      </c>
      <c r="M23" s="364">
        <v>4860</v>
      </c>
      <c r="N23" s="364">
        <v>6588</v>
      </c>
      <c r="O23" s="364">
        <v>5559.7019104946403</v>
      </c>
      <c r="P23" s="364">
        <v>21501.200000000001</v>
      </c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</row>
    <row r="24" spans="2:36" ht="13.5" customHeight="1" x14ac:dyDescent="0.15">
      <c r="B24" s="292"/>
      <c r="C24" s="136">
        <v>6</v>
      </c>
      <c r="D24" s="161"/>
      <c r="E24" s="229">
        <v>0</v>
      </c>
      <c r="F24" s="229">
        <v>0</v>
      </c>
      <c r="G24" s="229">
        <v>0</v>
      </c>
      <c r="H24" s="364">
        <v>357.6</v>
      </c>
      <c r="I24" s="364">
        <v>3780</v>
      </c>
      <c r="J24" s="364">
        <v>6588</v>
      </c>
      <c r="K24" s="364">
        <v>5047.8990261793406</v>
      </c>
      <c r="L24" s="364">
        <v>20700.3</v>
      </c>
      <c r="M24" s="364">
        <v>4320</v>
      </c>
      <c r="N24" s="365">
        <v>6588</v>
      </c>
      <c r="O24" s="364">
        <v>5367.345388645781</v>
      </c>
      <c r="P24" s="365">
        <v>23637.8</v>
      </c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</row>
    <row r="25" spans="2:36" ht="13.5" customHeight="1" x14ac:dyDescent="0.15">
      <c r="B25" s="366"/>
      <c r="C25" s="152">
        <v>7</v>
      </c>
      <c r="D25" s="167"/>
      <c r="E25" s="248">
        <v>0</v>
      </c>
      <c r="F25" s="248">
        <v>0</v>
      </c>
      <c r="G25" s="248">
        <v>0</v>
      </c>
      <c r="H25" s="269">
        <v>330</v>
      </c>
      <c r="I25" s="269">
        <v>3780</v>
      </c>
      <c r="J25" s="269">
        <v>4860</v>
      </c>
      <c r="K25" s="269">
        <v>4408.4226646010866</v>
      </c>
      <c r="L25" s="269">
        <v>22897.599999999999</v>
      </c>
      <c r="M25" s="269">
        <v>4644</v>
      </c>
      <c r="N25" s="269">
        <v>5940</v>
      </c>
      <c r="O25" s="269">
        <v>5414.7422561994535</v>
      </c>
      <c r="P25" s="367">
        <v>23814.6</v>
      </c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</row>
    <row r="26" spans="2:36" x14ac:dyDescent="0.15"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</row>
    <row r="27" spans="2:36" x14ac:dyDescent="0.15">
      <c r="P27" s="362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</row>
    <row r="28" spans="2:36" x14ac:dyDescent="0.15">
      <c r="P28" s="362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</row>
    <row r="29" spans="2:36" ht="13.5" x14ac:dyDescent="0.15">
      <c r="E29" s="184"/>
      <c r="F29" s="184"/>
      <c r="G29" s="184"/>
      <c r="H29" s="184"/>
      <c r="P29" s="362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</row>
    <row r="30" spans="2:36" ht="13.5" x14ac:dyDescent="0.15">
      <c r="E30" s="184"/>
      <c r="F30" s="184"/>
      <c r="G30" s="184"/>
      <c r="H30" s="184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</row>
    <row r="31" spans="2:36" ht="13.5" x14ac:dyDescent="0.15">
      <c r="E31" s="184"/>
      <c r="F31" s="184"/>
      <c r="G31" s="184"/>
      <c r="H31" s="184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</row>
    <row r="32" spans="2:36" ht="13.5" x14ac:dyDescent="0.15">
      <c r="E32" s="184"/>
      <c r="F32" s="184"/>
      <c r="G32" s="184"/>
      <c r="H32" s="184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</row>
    <row r="33" spans="18:36" x14ac:dyDescent="0.15"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</row>
    <row r="34" spans="18:36" x14ac:dyDescent="0.15"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</row>
    <row r="35" spans="18:36" x14ac:dyDescent="0.15"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</row>
    <row r="36" spans="18:36" x14ac:dyDescent="0.15"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</row>
    <row r="37" spans="18:36" x14ac:dyDescent="0.15"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</row>
    <row r="38" spans="18:36" x14ac:dyDescent="0.15"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</row>
    <row r="39" spans="18:36" x14ac:dyDescent="0.15"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86" customWidth="1"/>
    <col min="2" max="2" width="5.5" style="186" customWidth="1"/>
    <col min="3" max="3" width="2.75" style="186" customWidth="1"/>
    <col min="4" max="4" width="5.25" style="186" customWidth="1"/>
    <col min="5" max="7" width="5.875" style="186" customWidth="1"/>
    <col min="8" max="8" width="8.375" style="186" customWidth="1"/>
    <col min="9" max="11" width="5.875" style="186" customWidth="1"/>
    <col min="12" max="12" width="8.125" style="186" customWidth="1"/>
    <col min="13" max="15" width="5.875" style="186" customWidth="1"/>
    <col min="16" max="16" width="7.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7.75" style="186" customWidth="1"/>
    <col min="25" max="16384" width="7.5" style="186"/>
  </cols>
  <sheetData>
    <row r="1" spans="1:51" ht="15" customHeight="1" x14ac:dyDescent="0.15">
      <c r="A1" s="137"/>
      <c r="B1" s="424"/>
      <c r="C1" s="424"/>
      <c r="D1" s="424"/>
      <c r="Z1" s="136"/>
      <c r="AA1" s="425"/>
      <c r="AB1" s="425"/>
      <c r="AC1" s="425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</row>
    <row r="2" spans="1:51" ht="12.75" customHeight="1" x14ac:dyDescent="0.15">
      <c r="B2" s="137" t="s">
        <v>299</v>
      </c>
      <c r="C2" s="426"/>
      <c r="D2" s="426"/>
      <c r="Z2" s="183"/>
      <c r="AA2" s="136"/>
      <c r="AB2" s="427"/>
      <c r="AC2" s="427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1:51" ht="12.75" customHeight="1" x14ac:dyDescent="0.15">
      <c r="B3" s="426"/>
      <c r="C3" s="426"/>
      <c r="D3" s="426"/>
      <c r="X3" s="187" t="s">
        <v>90</v>
      </c>
      <c r="Z3" s="183"/>
      <c r="AA3" s="427"/>
      <c r="AB3" s="427"/>
      <c r="AC3" s="427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8"/>
      <c r="AX3" s="183"/>
      <c r="AY3" s="183"/>
    </row>
    <row r="4" spans="1:51" ht="3.75" customHeight="1" x14ac:dyDescent="0.15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</row>
    <row r="5" spans="1:51" ht="13.5" customHeight="1" x14ac:dyDescent="0.15">
      <c r="B5" s="141"/>
      <c r="C5" s="353" t="s">
        <v>263</v>
      </c>
      <c r="D5" s="352"/>
      <c r="E5" s="383" t="s">
        <v>276</v>
      </c>
      <c r="F5" s="384"/>
      <c r="G5" s="384"/>
      <c r="H5" s="385"/>
      <c r="I5" s="383" t="s">
        <v>277</v>
      </c>
      <c r="J5" s="384"/>
      <c r="K5" s="384"/>
      <c r="L5" s="385"/>
      <c r="M5" s="383" t="s">
        <v>300</v>
      </c>
      <c r="N5" s="384"/>
      <c r="O5" s="384"/>
      <c r="P5" s="385"/>
      <c r="Q5" s="383" t="s">
        <v>301</v>
      </c>
      <c r="R5" s="384"/>
      <c r="S5" s="384"/>
      <c r="T5" s="385"/>
      <c r="U5" s="383" t="s">
        <v>279</v>
      </c>
      <c r="V5" s="384"/>
      <c r="W5" s="384"/>
      <c r="X5" s="385"/>
      <c r="Z5" s="183"/>
      <c r="AA5" s="136"/>
      <c r="AB5" s="386"/>
      <c r="AC5" s="387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183"/>
      <c r="AY5" s="183"/>
    </row>
    <row r="6" spans="1:51" ht="13.5" customHeight="1" x14ac:dyDescent="0.15">
      <c r="B6" s="356" t="s">
        <v>280</v>
      </c>
      <c r="C6" s="387"/>
      <c r="D6" s="388"/>
      <c r="E6" s="389" t="s">
        <v>281</v>
      </c>
      <c r="F6" s="389" t="s">
        <v>175</v>
      </c>
      <c r="G6" s="389" t="s">
        <v>282</v>
      </c>
      <c r="H6" s="389" t="s">
        <v>101</v>
      </c>
      <c r="I6" s="389" t="s">
        <v>281</v>
      </c>
      <c r="J6" s="389" t="s">
        <v>175</v>
      </c>
      <c r="K6" s="389" t="s">
        <v>282</v>
      </c>
      <c r="L6" s="389" t="s">
        <v>101</v>
      </c>
      <c r="M6" s="389" t="s">
        <v>281</v>
      </c>
      <c r="N6" s="389" t="s">
        <v>175</v>
      </c>
      <c r="O6" s="389" t="s">
        <v>282</v>
      </c>
      <c r="P6" s="389" t="s">
        <v>101</v>
      </c>
      <c r="Q6" s="389" t="s">
        <v>281</v>
      </c>
      <c r="R6" s="389" t="s">
        <v>175</v>
      </c>
      <c r="S6" s="389" t="s">
        <v>282</v>
      </c>
      <c r="T6" s="389" t="s">
        <v>101</v>
      </c>
      <c r="U6" s="389" t="s">
        <v>281</v>
      </c>
      <c r="V6" s="389" t="s">
        <v>175</v>
      </c>
      <c r="W6" s="389" t="s">
        <v>282</v>
      </c>
      <c r="X6" s="389" t="s">
        <v>101</v>
      </c>
      <c r="Z6" s="183"/>
      <c r="AA6" s="387"/>
      <c r="AB6" s="387"/>
      <c r="AC6" s="387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183"/>
      <c r="AY6" s="183"/>
    </row>
    <row r="7" spans="1:51" ht="13.5" customHeight="1" x14ac:dyDescent="0.15">
      <c r="B7" s="151"/>
      <c r="C7" s="152"/>
      <c r="D7" s="152"/>
      <c r="E7" s="391"/>
      <c r="F7" s="391"/>
      <c r="G7" s="391" t="s">
        <v>283</v>
      </c>
      <c r="H7" s="391"/>
      <c r="I7" s="391"/>
      <c r="J7" s="391"/>
      <c r="K7" s="391" t="s">
        <v>283</v>
      </c>
      <c r="L7" s="391"/>
      <c r="M7" s="391"/>
      <c r="N7" s="391"/>
      <c r="O7" s="391" t="s">
        <v>283</v>
      </c>
      <c r="P7" s="391"/>
      <c r="Q7" s="391"/>
      <c r="R7" s="391"/>
      <c r="S7" s="391" t="s">
        <v>283</v>
      </c>
      <c r="T7" s="391"/>
      <c r="U7" s="391"/>
      <c r="V7" s="391"/>
      <c r="W7" s="391" t="s">
        <v>283</v>
      </c>
      <c r="X7" s="391"/>
      <c r="Z7" s="183"/>
      <c r="AA7" s="136"/>
      <c r="AB7" s="136"/>
      <c r="AC7" s="136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183"/>
      <c r="AY7" s="183"/>
    </row>
    <row r="8" spans="1:51" ht="13.5" customHeight="1" x14ac:dyDescent="0.15">
      <c r="B8" s="289" t="s">
        <v>302</v>
      </c>
      <c r="C8" s="313">
        <v>23</v>
      </c>
      <c r="D8" s="157" t="s">
        <v>303</v>
      </c>
      <c r="E8" s="319">
        <v>1155</v>
      </c>
      <c r="F8" s="319">
        <v>2047.5</v>
      </c>
      <c r="G8" s="329">
        <v>1492.1949521128568</v>
      </c>
      <c r="H8" s="319">
        <v>995479.80000000016</v>
      </c>
      <c r="I8" s="319">
        <v>840</v>
      </c>
      <c r="J8" s="319">
        <v>1365</v>
      </c>
      <c r="K8" s="319">
        <v>1052.9095975230284</v>
      </c>
      <c r="L8" s="319">
        <v>779140.1</v>
      </c>
      <c r="M8" s="319">
        <v>1312.5</v>
      </c>
      <c r="N8" s="319">
        <v>2415</v>
      </c>
      <c r="O8" s="319">
        <v>1759.804284291499</v>
      </c>
      <c r="P8" s="319">
        <v>122968.20000000001</v>
      </c>
      <c r="Q8" s="319">
        <v>630</v>
      </c>
      <c r="R8" s="319">
        <v>1053.1500000000001</v>
      </c>
      <c r="S8" s="319">
        <v>782.01804720897087</v>
      </c>
      <c r="T8" s="319">
        <v>193711.39999999997</v>
      </c>
      <c r="U8" s="329">
        <v>3037.0200000000004</v>
      </c>
      <c r="V8" s="319">
        <v>4095</v>
      </c>
      <c r="W8" s="319">
        <v>3432.2702019183589</v>
      </c>
      <c r="X8" s="329">
        <v>182494.30000000005</v>
      </c>
      <c r="Z8" s="183"/>
      <c r="AA8" s="140"/>
      <c r="AB8" s="347"/>
      <c r="AC8" s="136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83"/>
      <c r="AY8" s="183"/>
    </row>
    <row r="9" spans="1:51" ht="13.5" customHeight="1" x14ac:dyDescent="0.15">
      <c r="B9" s="292"/>
      <c r="C9" s="347">
        <v>24</v>
      </c>
      <c r="D9" s="161"/>
      <c r="E9" s="163">
        <v>997.5</v>
      </c>
      <c r="F9" s="163">
        <v>2100</v>
      </c>
      <c r="G9" s="253">
        <v>1273.2686852986442</v>
      </c>
      <c r="H9" s="163">
        <v>1291047.3999999999</v>
      </c>
      <c r="I9" s="163">
        <v>735</v>
      </c>
      <c r="J9" s="163">
        <v>1260</v>
      </c>
      <c r="K9" s="253">
        <v>887.74776250372508</v>
      </c>
      <c r="L9" s="163">
        <v>749012.20000000007</v>
      </c>
      <c r="M9" s="163">
        <v>1312.5</v>
      </c>
      <c r="N9" s="163">
        <v>2788.8</v>
      </c>
      <c r="O9" s="253">
        <v>1694.3455085454416</v>
      </c>
      <c r="P9" s="163">
        <v>141427.1</v>
      </c>
      <c r="Q9" s="163">
        <v>577.5</v>
      </c>
      <c r="R9" s="163">
        <v>945</v>
      </c>
      <c r="S9" s="253">
        <v>698.00637046132726</v>
      </c>
      <c r="T9" s="163">
        <v>321349.90000000002</v>
      </c>
      <c r="U9" s="163">
        <v>3150</v>
      </c>
      <c r="V9" s="163">
        <v>4410</v>
      </c>
      <c r="W9" s="253">
        <v>3463.2893888314784</v>
      </c>
      <c r="X9" s="164">
        <v>224997</v>
      </c>
      <c r="Z9" s="183"/>
      <c r="AA9" s="140"/>
      <c r="AB9" s="347"/>
      <c r="AC9" s="136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83"/>
      <c r="AY9" s="183"/>
    </row>
    <row r="10" spans="1:51" ht="13.5" customHeight="1" x14ac:dyDescent="0.15">
      <c r="B10" s="366"/>
      <c r="C10" s="316">
        <v>25</v>
      </c>
      <c r="D10" s="167"/>
      <c r="E10" s="428">
        <v>1260</v>
      </c>
      <c r="F10" s="428">
        <v>2479.9950000000003</v>
      </c>
      <c r="G10" s="428">
        <v>1663.1247661749721</v>
      </c>
      <c r="H10" s="428">
        <v>1176906.5999999999</v>
      </c>
      <c r="I10" s="428">
        <v>892.5</v>
      </c>
      <c r="J10" s="428">
        <v>1638</v>
      </c>
      <c r="K10" s="428">
        <v>1147.2945762454185</v>
      </c>
      <c r="L10" s="428">
        <v>667095.00000000023</v>
      </c>
      <c r="M10" s="428">
        <v>1470</v>
      </c>
      <c r="N10" s="428">
        <v>2934.75</v>
      </c>
      <c r="O10" s="428">
        <v>2031.5828207010613</v>
      </c>
      <c r="P10" s="428">
        <v>116315.29999999999</v>
      </c>
      <c r="Q10" s="428">
        <v>630</v>
      </c>
      <c r="R10" s="428">
        <v>1050</v>
      </c>
      <c r="S10" s="428">
        <v>827.81430692470519</v>
      </c>
      <c r="T10" s="428">
        <v>323646.80000000016</v>
      </c>
      <c r="U10" s="428">
        <v>3150</v>
      </c>
      <c r="V10" s="428">
        <v>4830</v>
      </c>
      <c r="W10" s="428">
        <v>3970.4961610015921</v>
      </c>
      <c r="X10" s="429">
        <v>228959.60000000009</v>
      </c>
      <c r="Z10" s="183"/>
      <c r="AA10" s="140"/>
      <c r="AB10" s="347"/>
      <c r="AC10" s="136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83"/>
      <c r="AY10" s="183"/>
    </row>
    <row r="11" spans="1:51" ht="13.5" customHeight="1" x14ac:dyDescent="0.15">
      <c r="B11" s="430"/>
      <c r="C11" s="431">
        <v>7</v>
      </c>
      <c r="D11" s="432"/>
      <c r="E11" s="433">
        <v>1365</v>
      </c>
      <c r="F11" s="433">
        <v>1785</v>
      </c>
      <c r="G11" s="433">
        <v>1542.8807302452606</v>
      </c>
      <c r="H11" s="433">
        <v>124264.9</v>
      </c>
      <c r="I11" s="433">
        <v>1050</v>
      </c>
      <c r="J11" s="433">
        <v>1344</v>
      </c>
      <c r="K11" s="433">
        <v>1181.4967886923228</v>
      </c>
      <c r="L11" s="433">
        <v>49685.1</v>
      </c>
      <c r="M11" s="433">
        <v>1890</v>
      </c>
      <c r="N11" s="433">
        <v>2904.3</v>
      </c>
      <c r="O11" s="433">
        <v>2157.7100525715073</v>
      </c>
      <c r="P11" s="433">
        <v>14482.9</v>
      </c>
      <c r="Q11" s="433">
        <v>735</v>
      </c>
      <c r="R11" s="433">
        <v>997.5</v>
      </c>
      <c r="S11" s="433">
        <v>840.27893099956623</v>
      </c>
      <c r="T11" s="433">
        <v>23447.5</v>
      </c>
      <c r="U11" s="433">
        <v>3675</v>
      </c>
      <c r="V11" s="433">
        <v>4515</v>
      </c>
      <c r="W11" s="433">
        <v>4050.3611448054294</v>
      </c>
      <c r="X11" s="432">
        <v>23728.300000000003</v>
      </c>
      <c r="Z11" s="431"/>
      <c r="AA11" s="434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</row>
    <row r="12" spans="1:51" ht="13.5" customHeight="1" x14ac:dyDescent="0.15">
      <c r="B12" s="430"/>
      <c r="C12" s="431">
        <v>8</v>
      </c>
      <c r="D12" s="432"/>
      <c r="E12" s="433">
        <v>1365</v>
      </c>
      <c r="F12" s="433">
        <v>1732.5</v>
      </c>
      <c r="G12" s="433">
        <v>1534.4336735422171</v>
      </c>
      <c r="H12" s="433">
        <v>119048.29999999999</v>
      </c>
      <c r="I12" s="433">
        <v>1102.5</v>
      </c>
      <c r="J12" s="433">
        <v>1344</v>
      </c>
      <c r="K12" s="433">
        <v>1217.7745934334212</v>
      </c>
      <c r="L12" s="433">
        <v>42066.5</v>
      </c>
      <c r="M12" s="433">
        <v>1890</v>
      </c>
      <c r="N12" s="433">
        <v>2934.75</v>
      </c>
      <c r="O12" s="433">
        <v>2184.8428694832733</v>
      </c>
      <c r="P12" s="433">
        <v>13116</v>
      </c>
      <c r="Q12" s="433">
        <v>735</v>
      </c>
      <c r="R12" s="433">
        <v>997.5</v>
      </c>
      <c r="S12" s="433">
        <v>876.26685247736089</v>
      </c>
      <c r="T12" s="433">
        <v>21378.3</v>
      </c>
      <c r="U12" s="433">
        <v>3780</v>
      </c>
      <c r="V12" s="433">
        <v>4410</v>
      </c>
      <c r="W12" s="433">
        <v>4049.6278295370016</v>
      </c>
      <c r="X12" s="432">
        <v>17181.900000000001</v>
      </c>
      <c r="Z12" s="431"/>
      <c r="AA12" s="434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</row>
    <row r="13" spans="1:51" ht="13.5" customHeight="1" x14ac:dyDescent="0.15">
      <c r="B13" s="430"/>
      <c r="C13" s="431">
        <v>9</v>
      </c>
      <c r="D13" s="432"/>
      <c r="E13" s="433">
        <v>1260</v>
      </c>
      <c r="F13" s="433">
        <v>2100</v>
      </c>
      <c r="G13" s="433">
        <v>1566.9258871743923</v>
      </c>
      <c r="H13" s="433">
        <v>79927.399999999994</v>
      </c>
      <c r="I13" s="433">
        <v>1050</v>
      </c>
      <c r="J13" s="433">
        <v>1470</v>
      </c>
      <c r="K13" s="433">
        <v>1204.8242688956389</v>
      </c>
      <c r="L13" s="433">
        <v>41174.600000000006</v>
      </c>
      <c r="M13" s="433">
        <v>1785</v>
      </c>
      <c r="N13" s="433">
        <v>2415</v>
      </c>
      <c r="O13" s="433">
        <v>2117.0874461704952</v>
      </c>
      <c r="P13" s="433">
        <v>6062.2000000000007</v>
      </c>
      <c r="Q13" s="433">
        <v>735</v>
      </c>
      <c r="R13" s="433">
        <v>1050</v>
      </c>
      <c r="S13" s="433">
        <v>828.56259131166894</v>
      </c>
      <c r="T13" s="433">
        <v>17795.3</v>
      </c>
      <c r="U13" s="433">
        <v>3780</v>
      </c>
      <c r="V13" s="433">
        <v>4620</v>
      </c>
      <c r="W13" s="433">
        <v>4075.8487875000014</v>
      </c>
      <c r="X13" s="432">
        <v>15896.2</v>
      </c>
      <c r="Z13" s="431"/>
      <c r="AA13" s="434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</row>
    <row r="14" spans="1:51" ht="13.5" customHeight="1" x14ac:dyDescent="0.15">
      <c r="B14" s="430"/>
      <c r="C14" s="431">
        <v>10</v>
      </c>
      <c r="D14" s="432"/>
      <c r="E14" s="433">
        <v>1365</v>
      </c>
      <c r="F14" s="433">
        <v>2047.5</v>
      </c>
      <c r="G14" s="433">
        <v>1660.7635091565999</v>
      </c>
      <c r="H14" s="433">
        <v>105916.8</v>
      </c>
      <c r="I14" s="433">
        <v>1050</v>
      </c>
      <c r="J14" s="433">
        <v>1600.0950000000003</v>
      </c>
      <c r="K14" s="433">
        <v>1223.6253466007031</v>
      </c>
      <c r="L14" s="433">
        <v>56521.80000000001</v>
      </c>
      <c r="M14" s="433">
        <v>1785</v>
      </c>
      <c r="N14" s="433">
        <v>2415</v>
      </c>
      <c r="O14" s="433">
        <v>2094.2882489267126</v>
      </c>
      <c r="P14" s="433">
        <v>7034.3</v>
      </c>
      <c r="Q14" s="433">
        <v>735</v>
      </c>
      <c r="R14" s="433">
        <v>1050</v>
      </c>
      <c r="S14" s="433">
        <v>816.40970052396312</v>
      </c>
      <c r="T14" s="433">
        <v>25589.300000000003</v>
      </c>
      <c r="U14" s="433">
        <v>3726.4500000000003</v>
      </c>
      <c r="V14" s="433">
        <v>4620</v>
      </c>
      <c r="W14" s="433">
        <v>4092.0088794926</v>
      </c>
      <c r="X14" s="432">
        <v>19874.3</v>
      </c>
      <c r="Z14" s="431"/>
      <c r="AA14" s="434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</row>
    <row r="15" spans="1:51" ht="13.5" customHeight="1" x14ac:dyDescent="0.15">
      <c r="B15" s="430"/>
      <c r="C15" s="431">
        <v>11</v>
      </c>
      <c r="D15" s="432"/>
      <c r="E15" s="433">
        <v>1680</v>
      </c>
      <c r="F15" s="433">
        <v>2415</v>
      </c>
      <c r="G15" s="433">
        <v>1886.4917336949454</v>
      </c>
      <c r="H15" s="433">
        <v>92182.200000000012</v>
      </c>
      <c r="I15" s="433">
        <v>1155</v>
      </c>
      <c r="J15" s="433">
        <v>1638</v>
      </c>
      <c r="K15" s="433">
        <v>1276.106654599356</v>
      </c>
      <c r="L15" s="433">
        <v>67423.899999999994</v>
      </c>
      <c r="M15" s="433">
        <v>1575</v>
      </c>
      <c r="N15" s="433">
        <v>2625</v>
      </c>
      <c r="O15" s="433">
        <v>2103.3173543689322</v>
      </c>
      <c r="P15" s="433">
        <v>5641.2</v>
      </c>
      <c r="Q15" s="433">
        <v>840</v>
      </c>
      <c r="R15" s="433">
        <v>1050</v>
      </c>
      <c r="S15" s="433">
        <v>911.0143104787013</v>
      </c>
      <c r="T15" s="433">
        <v>27550.1</v>
      </c>
      <c r="U15" s="433">
        <v>3780</v>
      </c>
      <c r="V15" s="433">
        <v>4830</v>
      </c>
      <c r="W15" s="433">
        <v>4190.8633621789677</v>
      </c>
      <c r="X15" s="432">
        <v>20758.599999999999</v>
      </c>
      <c r="Z15" s="431"/>
      <c r="AA15" s="434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</row>
    <row r="16" spans="1:51" ht="13.5" customHeight="1" x14ac:dyDescent="0.15">
      <c r="B16" s="430"/>
      <c r="C16" s="431">
        <v>12</v>
      </c>
      <c r="D16" s="432"/>
      <c r="E16" s="433">
        <v>1680</v>
      </c>
      <c r="F16" s="433">
        <v>2479.9950000000003</v>
      </c>
      <c r="G16" s="433">
        <v>2052.6311323723339</v>
      </c>
      <c r="H16" s="433">
        <v>89955.5</v>
      </c>
      <c r="I16" s="433">
        <v>1155</v>
      </c>
      <c r="J16" s="433">
        <v>1481.55</v>
      </c>
      <c r="K16" s="433">
        <v>1243.9381561835889</v>
      </c>
      <c r="L16" s="433">
        <v>62396.200000000004</v>
      </c>
      <c r="M16" s="433">
        <v>1575</v>
      </c>
      <c r="N16" s="433">
        <v>2588.25</v>
      </c>
      <c r="O16" s="433">
        <v>2005.8579545454543</v>
      </c>
      <c r="P16" s="433">
        <v>7205.7</v>
      </c>
      <c r="Q16" s="433">
        <v>840</v>
      </c>
      <c r="R16" s="433">
        <v>1050</v>
      </c>
      <c r="S16" s="433">
        <v>928.40479269778893</v>
      </c>
      <c r="T16" s="433">
        <v>17608.5</v>
      </c>
      <c r="U16" s="433">
        <v>3885</v>
      </c>
      <c r="V16" s="433">
        <v>4830</v>
      </c>
      <c r="W16" s="433">
        <v>4298.3674589127686</v>
      </c>
      <c r="X16" s="432">
        <v>19690.600000000002</v>
      </c>
      <c r="Z16" s="431"/>
      <c r="AA16" s="434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</row>
    <row r="17" spans="2:51" ht="13.5" customHeight="1" x14ac:dyDescent="0.15">
      <c r="B17" s="430" t="s">
        <v>294</v>
      </c>
      <c r="C17" s="431">
        <v>1</v>
      </c>
      <c r="D17" s="432" t="s">
        <v>295</v>
      </c>
      <c r="E17" s="433">
        <v>1680</v>
      </c>
      <c r="F17" s="433">
        <v>2479.9950000000003</v>
      </c>
      <c r="G17" s="433">
        <v>2009.5399340165009</v>
      </c>
      <c r="H17" s="433">
        <v>79460.399999999994</v>
      </c>
      <c r="I17" s="433">
        <v>1123.5</v>
      </c>
      <c r="J17" s="433">
        <v>1481.55</v>
      </c>
      <c r="K17" s="433">
        <v>1254.0626389634283</v>
      </c>
      <c r="L17" s="433">
        <v>72301.2</v>
      </c>
      <c r="M17" s="433">
        <v>1575</v>
      </c>
      <c r="N17" s="433">
        <v>2588.25</v>
      </c>
      <c r="O17" s="433">
        <v>1935.8688589540416</v>
      </c>
      <c r="P17" s="433">
        <v>7031.3</v>
      </c>
      <c r="Q17" s="433">
        <v>840</v>
      </c>
      <c r="R17" s="433">
        <v>1050</v>
      </c>
      <c r="S17" s="433">
        <v>915.62868369351668</v>
      </c>
      <c r="T17" s="433">
        <v>28276.400000000001</v>
      </c>
      <c r="U17" s="433">
        <v>3885</v>
      </c>
      <c r="V17" s="433">
        <v>4830</v>
      </c>
      <c r="W17" s="433">
        <v>4265.7169318809301</v>
      </c>
      <c r="X17" s="432">
        <v>18059.7</v>
      </c>
      <c r="Z17" s="431"/>
      <c r="AA17" s="434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</row>
    <row r="18" spans="2:51" ht="13.5" customHeight="1" x14ac:dyDescent="0.15">
      <c r="B18" s="430"/>
      <c r="C18" s="431">
        <v>2</v>
      </c>
      <c r="D18" s="432"/>
      <c r="E18" s="433">
        <v>1575</v>
      </c>
      <c r="F18" s="433">
        <v>2310</v>
      </c>
      <c r="G18" s="432">
        <v>1813.1986108954359</v>
      </c>
      <c r="H18" s="433">
        <v>87338.4</v>
      </c>
      <c r="I18" s="433">
        <v>1102.5</v>
      </c>
      <c r="J18" s="433">
        <v>1470</v>
      </c>
      <c r="K18" s="433">
        <v>1224.8617507345571</v>
      </c>
      <c r="L18" s="433">
        <v>63703.1</v>
      </c>
      <c r="M18" s="433">
        <v>1575</v>
      </c>
      <c r="N18" s="433">
        <v>2310</v>
      </c>
      <c r="O18" s="433">
        <v>1869.6478362065561</v>
      </c>
      <c r="P18" s="433">
        <v>4674.9000000000005</v>
      </c>
      <c r="Q18" s="433">
        <v>840</v>
      </c>
      <c r="R18" s="433">
        <v>1050</v>
      </c>
      <c r="S18" s="433">
        <v>905.53510801802895</v>
      </c>
      <c r="T18" s="433">
        <v>24737.799999999996</v>
      </c>
      <c r="U18" s="433">
        <v>3874.5</v>
      </c>
      <c r="V18" s="433">
        <v>4935</v>
      </c>
      <c r="W18" s="433">
        <v>4240.0528079248306</v>
      </c>
      <c r="X18" s="432">
        <v>16830.099999999999</v>
      </c>
      <c r="Z18" s="431"/>
      <c r="AA18" s="434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</row>
    <row r="19" spans="2:51" ht="13.5" customHeight="1" x14ac:dyDescent="0.15">
      <c r="B19" s="430"/>
      <c r="C19" s="431">
        <v>3</v>
      </c>
      <c r="D19" s="432"/>
      <c r="E19" s="433">
        <v>1417.5</v>
      </c>
      <c r="F19" s="433">
        <v>2211.5099999999998</v>
      </c>
      <c r="G19" s="433">
        <v>1775.2478742953256</v>
      </c>
      <c r="H19" s="433">
        <v>96074.9</v>
      </c>
      <c r="I19" s="433">
        <v>1050</v>
      </c>
      <c r="J19" s="433">
        <v>1564.5</v>
      </c>
      <c r="K19" s="433">
        <v>1306.8674240063813</v>
      </c>
      <c r="L19" s="433">
        <v>49758.7</v>
      </c>
      <c r="M19" s="433">
        <v>1600.2</v>
      </c>
      <c r="N19" s="433">
        <v>2415</v>
      </c>
      <c r="O19" s="433">
        <v>2030.8467309931793</v>
      </c>
      <c r="P19" s="433">
        <v>5712.2000000000007</v>
      </c>
      <c r="Q19" s="433">
        <v>840</v>
      </c>
      <c r="R19" s="433">
        <v>1086.75</v>
      </c>
      <c r="S19" s="433">
        <v>936.8196387004358</v>
      </c>
      <c r="T19" s="433">
        <v>24766.2</v>
      </c>
      <c r="U19" s="433">
        <v>3874.5</v>
      </c>
      <c r="V19" s="433">
        <v>5019</v>
      </c>
      <c r="W19" s="433">
        <v>4381.1049269189816</v>
      </c>
      <c r="X19" s="432">
        <v>16901.099999999999</v>
      </c>
      <c r="Z19" s="431"/>
      <c r="AA19" s="434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</row>
    <row r="20" spans="2:51" ht="13.5" customHeight="1" x14ac:dyDescent="0.15">
      <c r="B20" s="430"/>
      <c r="C20" s="431">
        <v>4</v>
      </c>
      <c r="D20" s="432"/>
      <c r="E20" s="433">
        <v>1404</v>
      </c>
      <c r="F20" s="433">
        <v>2052</v>
      </c>
      <c r="G20" s="433">
        <v>1621.3977710662823</v>
      </c>
      <c r="H20" s="433">
        <v>111826.7</v>
      </c>
      <c r="I20" s="433">
        <v>1080</v>
      </c>
      <c r="J20" s="433">
        <v>1533.6</v>
      </c>
      <c r="K20" s="433">
        <v>1301.827128488394</v>
      </c>
      <c r="L20" s="433">
        <v>57442.500000000007</v>
      </c>
      <c r="M20" s="433">
        <v>1728</v>
      </c>
      <c r="N20" s="433">
        <v>2592</v>
      </c>
      <c r="O20" s="433">
        <v>2122.3248793797629</v>
      </c>
      <c r="P20" s="433">
        <v>9067.9</v>
      </c>
      <c r="Q20" s="433">
        <v>864</v>
      </c>
      <c r="R20" s="433">
        <v>1080</v>
      </c>
      <c r="S20" s="433">
        <v>937.07657437088255</v>
      </c>
      <c r="T20" s="433">
        <v>34277.699999999997</v>
      </c>
      <c r="U20" s="433">
        <v>3996</v>
      </c>
      <c r="V20" s="433">
        <v>5162.3999999999996</v>
      </c>
      <c r="W20" s="433">
        <v>4353.2862464093605</v>
      </c>
      <c r="X20" s="432">
        <v>20159.5</v>
      </c>
      <c r="Z20" s="431"/>
      <c r="AA20" s="434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</row>
    <row r="21" spans="2:51" ht="13.5" customHeight="1" x14ac:dyDescent="0.15">
      <c r="B21" s="430"/>
      <c r="C21" s="431">
        <v>5</v>
      </c>
      <c r="D21" s="432"/>
      <c r="E21" s="433">
        <v>1404</v>
      </c>
      <c r="F21" s="433">
        <v>2032.56</v>
      </c>
      <c r="G21" s="433">
        <v>1607.9931998326499</v>
      </c>
      <c r="H21" s="433">
        <v>84167.4</v>
      </c>
      <c r="I21" s="433">
        <v>1188</v>
      </c>
      <c r="J21" s="433">
        <v>1568.16</v>
      </c>
      <c r="K21" s="433">
        <v>1327.6186485337864</v>
      </c>
      <c r="L21" s="433">
        <v>56803.4</v>
      </c>
      <c r="M21" s="433">
        <v>1836</v>
      </c>
      <c r="N21" s="433">
        <v>2540.6999999999998</v>
      </c>
      <c r="O21" s="433">
        <v>2215.3429174556854</v>
      </c>
      <c r="P21" s="433">
        <v>7494.8</v>
      </c>
      <c r="Q21" s="433">
        <v>864</v>
      </c>
      <c r="R21" s="433">
        <v>1490.4</v>
      </c>
      <c r="S21" s="433">
        <v>1026.7686690223793</v>
      </c>
      <c r="T21" s="433">
        <v>26076.200000000004</v>
      </c>
      <c r="U21" s="433">
        <v>4320</v>
      </c>
      <c r="V21" s="433">
        <v>5184</v>
      </c>
      <c r="W21" s="433">
        <v>4545.5251787499037</v>
      </c>
      <c r="X21" s="432">
        <v>15227.2</v>
      </c>
      <c r="Z21" s="431"/>
      <c r="AA21" s="434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</row>
    <row r="22" spans="2:51" ht="13.5" customHeight="1" x14ac:dyDescent="0.15">
      <c r="B22" s="430"/>
      <c r="C22" s="431">
        <v>6</v>
      </c>
      <c r="D22" s="432"/>
      <c r="E22" s="433">
        <v>1404</v>
      </c>
      <c r="F22" s="433">
        <v>1998</v>
      </c>
      <c r="G22" s="433">
        <v>1586.5960155354994</v>
      </c>
      <c r="H22" s="433">
        <v>85217.7</v>
      </c>
      <c r="I22" s="433">
        <v>1242</v>
      </c>
      <c r="J22" s="433">
        <v>1568.16</v>
      </c>
      <c r="K22" s="433">
        <v>1332.7724577382221</v>
      </c>
      <c r="L22" s="433">
        <v>57724.3</v>
      </c>
      <c r="M22" s="433">
        <v>1944</v>
      </c>
      <c r="N22" s="433">
        <v>2700</v>
      </c>
      <c r="O22" s="433">
        <v>2292.454513668642</v>
      </c>
      <c r="P22" s="433">
        <v>7650.7000000000007</v>
      </c>
      <c r="Q22" s="433">
        <v>972</v>
      </c>
      <c r="R22" s="433">
        <v>1566</v>
      </c>
      <c r="S22" s="433">
        <v>1149.8071189370205</v>
      </c>
      <c r="T22" s="433">
        <v>26010.800000000003</v>
      </c>
      <c r="U22" s="433">
        <v>4320</v>
      </c>
      <c r="V22" s="433">
        <v>5076</v>
      </c>
      <c r="W22" s="433">
        <v>4510.3104122396926</v>
      </c>
      <c r="X22" s="432">
        <v>15018.1</v>
      </c>
      <c r="Z22" s="431"/>
      <c r="AA22" s="434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</row>
    <row r="23" spans="2:51" ht="13.5" customHeight="1" x14ac:dyDescent="0.15">
      <c r="B23" s="435"/>
      <c r="C23" s="436">
        <v>7</v>
      </c>
      <c r="D23" s="429"/>
      <c r="E23" s="428">
        <v>1404</v>
      </c>
      <c r="F23" s="428">
        <v>2106</v>
      </c>
      <c r="G23" s="428">
        <v>1585.9138453768837</v>
      </c>
      <c r="H23" s="428">
        <v>112059.9</v>
      </c>
      <c r="I23" s="428">
        <v>1134</v>
      </c>
      <c r="J23" s="428">
        <v>1651.32</v>
      </c>
      <c r="K23" s="428">
        <v>1330.03914280816</v>
      </c>
      <c r="L23" s="428">
        <v>59205</v>
      </c>
      <c r="M23" s="428">
        <v>1836</v>
      </c>
      <c r="N23" s="428">
        <v>2700</v>
      </c>
      <c r="O23" s="428">
        <v>2264.8135724828912</v>
      </c>
      <c r="P23" s="428">
        <v>14554.599999999999</v>
      </c>
      <c r="Q23" s="428">
        <v>842.4</v>
      </c>
      <c r="R23" s="428">
        <v>1458</v>
      </c>
      <c r="S23" s="428">
        <v>958.89042461612405</v>
      </c>
      <c r="T23" s="428">
        <v>32478</v>
      </c>
      <c r="U23" s="428">
        <v>4104</v>
      </c>
      <c r="V23" s="428">
        <v>5184</v>
      </c>
      <c r="W23" s="428">
        <v>4485.8089759373242</v>
      </c>
      <c r="X23" s="429">
        <v>18738.599999999999</v>
      </c>
      <c r="Z23" s="431"/>
      <c r="AA23" s="434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</row>
    <row r="24" spans="2:51" ht="13.5" customHeight="1" x14ac:dyDescent="0.15">
      <c r="B24" s="437"/>
      <c r="C24" s="438"/>
      <c r="D24" s="439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</row>
    <row r="25" spans="2:51" ht="13.5" customHeight="1" x14ac:dyDescent="0.15">
      <c r="B25" s="408"/>
      <c r="C25" s="438"/>
      <c r="D25" s="440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</row>
    <row r="26" spans="2:51" ht="13.5" customHeight="1" x14ac:dyDescent="0.15">
      <c r="B26" s="437" t="s">
        <v>129</v>
      </c>
      <c r="C26" s="438"/>
      <c r="D26" s="439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</row>
    <row r="27" spans="2:51" ht="13.5" customHeight="1" x14ac:dyDescent="0.15">
      <c r="B27" s="411">
        <v>41821</v>
      </c>
      <c r="C27" s="412"/>
      <c r="D27" s="413">
        <v>41827</v>
      </c>
      <c r="E27" s="441">
        <v>1404</v>
      </c>
      <c r="F27" s="441">
        <v>1998</v>
      </c>
      <c r="G27" s="441">
        <v>1552.3449681972643</v>
      </c>
      <c r="H27" s="441">
        <v>17752.400000000001</v>
      </c>
      <c r="I27" s="441">
        <v>1296</v>
      </c>
      <c r="J27" s="441">
        <v>1620</v>
      </c>
      <c r="K27" s="441">
        <v>1373.7642230021002</v>
      </c>
      <c r="L27" s="441">
        <v>13822.6</v>
      </c>
      <c r="M27" s="441">
        <v>1944</v>
      </c>
      <c r="N27" s="441">
        <v>2700</v>
      </c>
      <c r="O27" s="441">
        <v>2246.9941118213728</v>
      </c>
      <c r="P27" s="441">
        <v>3051.5</v>
      </c>
      <c r="Q27" s="441">
        <v>972</v>
      </c>
      <c r="R27" s="441">
        <v>1458</v>
      </c>
      <c r="S27" s="441">
        <v>1051.7074516400337</v>
      </c>
      <c r="T27" s="441">
        <v>8161.8</v>
      </c>
      <c r="U27" s="441">
        <v>4320</v>
      </c>
      <c r="V27" s="441">
        <v>5162.3999999999996</v>
      </c>
      <c r="W27" s="441">
        <v>4510.8205840310375</v>
      </c>
      <c r="X27" s="441">
        <v>4112.7</v>
      </c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</row>
    <row r="28" spans="2:51" ht="13.5" customHeight="1" x14ac:dyDescent="0.15">
      <c r="B28" s="414" t="s">
        <v>130</v>
      </c>
      <c r="C28" s="415"/>
      <c r="D28" s="41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</row>
    <row r="29" spans="2:51" ht="13.5" customHeight="1" x14ac:dyDescent="0.15">
      <c r="B29" s="411">
        <v>41828</v>
      </c>
      <c r="C29" s="412"/>
      <c r="D29" s="413">
        <v>41834</v>
      </c>
      <c r="E29" s="441">
        <v>1404</v>
      </c>
      <c r="F29" s="441">
        <v>2106</v>
      </c>
      <c r="G29" s="441">
        <v>1616.1757535501272</v>
      </c>
      <c r="H29" s="441">
        <v>23533.9</v>
      </c>
      <c r="I29" s="441">
        <v>1188</v>
      </c>
      <c r="J29" s="441">
        <v>1566</v>
      </c>
      <c r="K29" s="441">
        <v>1321.5657364630365</v>
      </c>
      <c r="L29" s="441">
        <v>13701.5</v>
      </c>
      <c r="M29" s="441">
        <v>1836</v>
      </c>
      <c r="N29" s="441">
        <v>2700</v>
      </c>
      <c r="O29" s="441">
        <v>2234.0244443625379</v>
      </c>
      <c r="P29" s="441">
        <v>3318.8</v>
      </c>
      <c r="Q29" s="441">
        <v>1080</v>
      </c>
      <c r="R29" s="441">
        <v>1080</v>
      </c>
      <c r="S29" s="441">
        <v>1080.0000000000002</v>
      </c>
      <c r="T29" s="441">
        <v>7932</v>
      </c>
      <c r="U29" s="441">
        <v>4104</v>
      </c>
      <c r="V29" s="441">
        <v>5184</v>
      </c>
      <c r="W29" s="441">
        <v>4541.2659480646753</v>
      </c>
      <c r="X29" s="441">
        <v>4255.7</v>
      </c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</row>
    <row r="30" spans="2:51" ht="13.5" customHeight="1" x14ac:dyDescent="0.15">
      <c r="B30" s="414" t="s">
        <v>131</v>
      </c>
      <c r="C30" s="415"/>
      <c r="D30" s="41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</row>
    <row r="31" spans="2:51" ht="13.5" customHeight="1" x14ac:dyDescent="0.15">
      <c r="B31" s="411">
        <v>41835</v>
      </c>
      <c r="C31" s="412"/>
      <c r="D31" s="413">
        <v>41838</v>
      </c>
      <c r="E31" s="441">
        <v>1404</v>
      </c>
      <c r="F31" s="441">
        <v>1998</v>
      </c>
      <c r="G31" s="441">
        <v>1577.2871903866596</v>
      </c>
      <c r="H31" s="441">
        <v>9485.2999999999993</v>
      </c>
      <c r="I31" s="441">
        <v>1134</v>
      </c>
      <c r="J31" s="441">
        <v>1651.32</v>
      </c>
      <c r="K31" s="441">
        <v>1313.3728824099642</v>
      </c>
      <c r="L31" s="441">
        <v>5605.4</v>
      </c>
      <c r="M31" s="441">
        <v>1836</v>
      </c>
      <c r="N31" s="441">
        <v>2700</v>
      </c>
      <c r="O31" s="441">
        <v>2265.0569404111966</v>
      </c>
      <c r="P31" s="441">
        <v>948</v>
      </c>
      <c r="Q31" s="441">
        <v>918</v>
      </c>
      <c r="R31" s="441">
        <v>1188</v>
      </c>
      <c r="S31" s="441">
        <v>1056.4488875704542</v>
      </c>
      <c r="T31" s="441">
        <v>3143.7</v>
      </c>
      <c r="U31" s="441">
        <v>4104</v>
      </c>
      <c r="V31" s="441">
        <v>5162.3999999999996</v>
      </c>
      <c r="W31" s="441">
        <v>4518.5373775973248</v>
      </c>
      <c r="X31" s="441">
        <v>2076.6</v>
      </c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</row>
    <row r="32" spans="2:51" ht="13.5" customHeight="1" x14ac:dyDescent="0.15">
      <c r="B32" s="414" t="s">
        <v>132</v>
      </c>
      <c r="C32" s="415"/>
      <c r="D32" s="41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</row>
    <row r="33" spans="2:25" ht="13.5" customHeight="1" x14ac:dyDescent="0.15">
      <c r="B33" s="411">
        <v>41842</v>
      </c>
      <c r="C33" s="412"/>
      <c r="D33" s="413">
        <v>41848</v>
      </c>
      <c r="E33" s="130">
        <v>1404</v>
      </c>
      <c r="F33" s="130">
        <v>2106</v>
      </c>
      <c r="G33" s="130">
        <v>1597.8718520804616</v>
      </c>
      <c r="H33" s="441">
        <v>33690.400000000001</v>
      </c>
      <c r="I33" s="130">
        <v>1188</v>
      </c>
      <c r="J33" s="130">
        <v>1620</v>
      </c>
      <c r="K33" s="130">
        <v>1334.2420457365959</v>
      </c>
      <c r="L33" s="441">
        <v>15476.9</v>
      </c>
      <c r="M33" s="130">
        <v>1836</v>
      </c>
      <c r="N33" s="130">
        <v>2700</v>
      </c>
      <c r="O33" s="130">
        <v>2271.9991235758116</v>
      </c>
      <c r="P33" s="441">
        <v>5391.6</v>
      </c>
      <c r="Q33" s="130">
        <v>864</v>
      </c>
      <c r="R33" s="130">
        <v>1080</v>
      </c>
      <c r="S33" s="130">
        <v>1004.228714524207</v>
      </c>
      <c r="T33" s="441">
        <v>6864.5</v>
      </c>
      <c r="U33" s="130">
        <v>4104</v>
      </c>
      <c r="V33" s="130">
        <v>5184</v>
      </c>
      <c r="W33" s="130">
        <v>4538.3350435927978</v>
      </c>
      <c r="X33" s="441">
        <v>4890.7</v>
      </c>
    </row>
    <row r="34" spans="2:25" ht="13.5" customHeight="1" x14ac:dyDescent="0.15">
      <c r="B34" s="414" t="s">
        <v>133</v>
      </c>
      <c r="C34" s="415"/>
      <c r="D34" s="41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</row>
    <row r="35" spans="2:25" ht="13.5" customHeight="1" x14ac:dyDescent="0.15">
      <c r="B35" s="416">
        <v>41849</v>
      </c>
      <c r="C35" s="417"/>
      <c r="D35" s="418">
        <v>41855</v>
      </c>
      <c r="E35" s="442">
        <v>1404</v>
      </c>
      <c r="F35" s="442">
        <v>2106</v>
      </c>
      <c r="G35" s="442">
        <v>1572.830430949223</v>
      </c>
      <c r="H35" s="442">
        <v>27597.9</v>
      </c>
      <c r="I35" s="442">
        <v>1188</v>
      </c>
      <c r="J35" s="442">
        <v>1533.6</v>
      </c>
      <c r="K35" s="442">
        <v>1309.248770163596</v>
      </c>
      <c r="L35" s="442">
        <v>10598.6</v>
      </c>
      <c r="M35" s="442">
        <v>2017.2239999999999</v>
      </c>
      <c r="N35" s="442">
        <v>2700</v>
      </c>
      <c r="O35" s="442">
        <v>2328.0130079138121</v>
      </c>
      <c r="P35" s="442">
        <v>1844.7</v>
      </c>
      <c r="Q35" s="442">
        <v>842.4</v>
      </c>
      <c r="R35" s="442">
        <v>1080</v>
      </c>
      <c r="S35" s="442">
        <v>909.03585704831266</v>
      </c>
      <c r="T35" s="442">
        <v>6376</v>
      </c>
      <c r="U35" s="442">
        <v>4104</v>
      </c>
      <c r="V35" s="442">
        <v>5184</v>
      </c>
      <c r="W35" s="442">
        <v>4391.8201780415429</v>
      </c>
      <c r="X35" s="442">
        <v>3402.9</v>
      </c>
    </row>
    <row r="36" spans="2:25" ht="3.75" customHeight="1" x14ac:dyDescent="0.15">
      <c r="B36" s="195"/>
      <c r="C36" s="188"/>
      <c r="D36" s="188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</row>
    <row r="37" spans="2:25" ht="13.5" customHeight="1" x14ac:dyDescent="0.15">
      <c r="B37" s="187" t="s">
        <v>112</v>
      </c>
      <c r="C37" s="443" t="s">
        <v>155</v>
      </c>
      <c r="D37" s="443"/>
    </row>
    <row r="38" spans="2:25" ht="13.5" customHeight="1" x14ac:dyDescent="0.15">
      <c r="B38" s="187" t="s">
        <v>114</v>
      </c>
      <c r="C38" s="443" t="s">
        <v>115</v>
      </c>
      <c r="D38" s="443"/>
      <c r="X38" s="362"/>
      <c r="Y38" s="183"/>
    </row>
    <row r="39" spans="2:25" ht="13.5" customHeight="1" x14ac:dyDescent="0.15">
      <c r="B39" s="187"/>
      <c r="C39" s="443"/>
      <c r="D39" s="443"/>
      <c r="X39" s="362"/>
      <c r="Y39" s="183"/>
    </row>
    <row r="40" spans="2:25" ht="13.5" customHeight="1" x14ac:dyDescent="0.15">
      <c r="B40" s="187"/>
      <c r="C40" s="443"/>
      <c r="D40" s="443"/>
      <c r="X40" s="362"/>
      <c r="Y40" s="183"/>
    </row>
    <row r="41" spans="2:25" ht="13.5" customHeight="1" x14ac:dyDescent="0.15">
      <c r="B41" s="187"/>
      <c r="C41" s="443"/>
      <c r="X41" s="362"/>
      <c r="Y41" s="183"/>
    </row>
    <row r="42" spans="2:25" ht="13.5" customHeight="1" x14ac:dyDescent="0.15">
      <c r="B42" s="187"/>
      <c r="C42" s="443"/>
      <c r="E42" s="184"/>
      <c r="F42" s="184"/>
      <c r="G42" s="184"/>
      <c r="H42" s="184"/>
      <c r="I42" s="184"/>
      <c r="J42" s="184"/>
      <c r="X42" s="362"/>
      <c r="Y42" s="183"/>
    </row>
    <row r="43" spans="2:25" ht="13.5" customHeight="1" x14ac:dyDescent="0.15">
      <c r="B43" s="187"/>
      <c r="C43" s="443"/>
      <c r="E43" s="184"/>
      <c r="F43" s="184"/>
      <c r="G43" s="184"/>
      <c r="H43" s="184"/>
      <c r="I43" s="184"/>
      <c r="J43" s="184"/>
      <c r="X43" s="431"/>
      <c r="Y43" s="183"/>
    </row>
    <row r="44" spans="2:25" ht="13.5" x14ac:dyDescent="0.15">
      <c r="E44" s="184"/>
      <c r="F44" s="184"/>
      <c r="G44" s="184"/>
      <c r="H44" s="184"/>
      <c r="I44" s="184"/>
      <c r="J44" s="184"/>
      <c r="X44" s="431"/>
      <c r="Y44" s="183"/>
    </row>
    <row r="45" spans="2:25" ht="13.5" x14ac:dyDescent="0.15">
      <c r="E45" s="184"/>
      <c r="F45" s="184"/>
      <c r="G45" s="184"/>
      <c r="H45" s="184"/>
      <c r="I45" s="184"/>
      <c r="J45" s="184"/>
      <c r="X45" s="431"/>
      <c r="Y45" s="183"/>
    </row>
    <row r="46" spans="2:25" x14ac:dyDescent="0.15">
      <c r="X46" s="431"/>
      <c r="Y46" s="183"/>
    </row>
    <row r="47" spans="2:25" x14ac:dyDescent="0.15">
      <c r="X47" s="431"/>
      <c r="Y47" s="183"/>
    </row>
    <row r="48" spans="2:25" x14ac:dyDescent="0.15">
      <c r="X48" s="431"/>
      <c r="Y48" s="183"/>
    </row>
    <row r="49" spans="24:25" x14ac:dyDescent="0.15">
      <c r="X49" s="431"/>
      <c r="Y49" s="183"/>
    </row>
    <row r="50" spans="24:25" x14ac:dyDescent="0.15">
      <c r="X50" s="431"/>
      <c r="Y50" s="183"/>
    </row>
    <row r="51" spans="24:25" x14ac:dyDescent="0.15">
      <c r="X51" s="431"/>
      <c r="Y51" s="183"/>
    </row>
    <row r="52" spans="24:25" x14ac:dyDescent="0.15">
      <c r="X52" s="431"/>
      <c r="Y52" s="183"/>
    </row>
    <row r="53" spans="24:25" x14ac:dyDescent="0.15">
      <c r="X53" s="431"/>
      <c r="Y53" s="183"/>
    </row>
    <row r="54" spans="24:25" x14ac:dyDescent="0.15">
      <c r="X54" s="431"/>
      <c r="Y54" s="183"/>
    </row>
    <row r="55" spans="24:25" x14ac:dyDescent="0.15">
      <c r="X55" s="431"/>
      <c r="Y55" s="183"/>
    </row>
    <row r="56" spans="24:25" x14ac:dyDescent="0.15">
      <c r="X56" s="183"/>
      <c r="Y56" s="183"/>
    </row>
    <row r="57" spans="24:25" x14ac:dyDescent="0.15">
      <c r="X57" s="183"/>
      <c r="Y57" s="183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86" customWidth="1"/>
    <col min="2" max="2" width="5.25" style="186" customWidth="1"/>
    <col min="3" max="3" width="2.75" style="186" customWidth="1"/>
    <col min="4" max="4" width="5.375" style="186" customWidth="1"/>
    <col min="5" max="7" width="5.875" style="186" customWidth="1"/>
    <col min="8" max="8" width="7.625" style="186" customWidth="1"/>
    <col min="9" max="11" width="5.875" style="186" customWidth="1"/>
    <col min="12" max="12" width="8.875" style="186" customWidth="1"/>
    <col min="13" max="15" width="5.875" style="186" customWidth="1"/>
    <col min="16" max="16" width="7.625" style="186" customWidth="1"/>
    <col min="17" max="19" width="5.875" style="186" customWidth="1"/>
    <col min="20" max="20" width="7.625" style="186" customWidth="1"/>
    <col min="21" max="23" width="5.875" style="186" customWidth="1"/>
    <col min="24" max="24" width="7.625" style="186" customWidth="1"/>
    <col min="25" max="16384" width="7.5" style="186"/>
  </cols>
  <sheetData>
    <row r="1" spans="1:50" ht="15" customHeight="1" x14ac:dyDescent="0.15">
      <c r="A1" s="137"/>
      <c r="B1" s="424"/>
      <c r="C1" s="424"/>
      <c r="D1" s="424"/>
      <c r="Z1" s="136"/>
      <c r="AA1" s="425"/>
      <c r="AB1" s="425"/>
      <c r="AC1" s="425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</row>
    <row r="2" spans="1:50" ht="12.75" customHeight="1" x14ac:dyDescent="0.15">
      <c r="B2" s="137" t="str">
        <f>近乳21!B2&amp;"　（つづき）"</f>
        <v>(3)乳牛チルド「2」の品目別価格　（つづき）</v>
      </c>
      <c r="C2" s="426"/>
      <c r="D2" s="426"/>
      <c r="Z2" s="183"/>
      <c r="AA2" s="136"/>
      <c r="AB2" s="427"/>
      <c r="AC2" s="427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ht="12.75" customHeight="1" x14ac:dyDescent="0.15">
      <c r="B3" s="426"/>
      <c r="C3" s="426"/>
      <c r="D3" s="426"/>
      <c r="X3" s="187" t="s">
        <v>90</v>
      </c>
      <c r="Z3" s="183"/>
      <c r="AA3" s="427"/>
      <c r="AB3" s="427"/>
      <c r="AC3" s="427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8"/>
      <c r="AX3" s="183"/>
    </row>
    <row r="4" spans="1:50" ht="3.75" customHeight="1" x14ac:dyDescent="0.15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</row>
    <row r="5" spans="1:50" ht="13.5" customHeight="1" x14ac:dyDescent="0.15">
      <c r="B5" s="141"/>
      <c r="C5" s="353" t="s">
        <v>263</v>
      </c>
      <c r="D5" s="352"/>
      <c r="E5" s="383" t="s">
        <v>136</v>
      </c>
      <c r="F5" s="384"/>
      <c r="G5" s="384"/>
      <c r="H5" s="385"/>
      <c r="I5" s="383" t="s">
        <v>286</v>
      </c>
      <c r="J5" s="384"/>
      <c r="K5" s="384"/>
      <c r="L5" s="385"/>
      <c r="M5" s="383" t="s">
        <v>287</v>
      </c>
      <c r="N5" s="384"/>
      <c r="O5" s="384"/>
      <c r="P5" s="385"/>
      <c r="Q5" s="383" t="s">
        <v>288</v>
      </c>
      <c r="R5" s="384"/>
      <c r="S5" s="384"/>
      <c r="T5" s="385"/>
      <c r="U5" s="383" t="s">
        <v>289</v>
      </c>
      <c r="V5" s="384"/>
      <c r="W5" s="384"/>
      <c r="X5" s="385"/>
      <c r="Z5" s="183"/>
      <c r="AA5" s="136"/>
      <c r="AB5" s="386"/>
      <c r="AC5" s="387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183"/>
    </row>
    <row r="6" spans="1:50" ht="13.5" customHeight="1" x14ac:dyDescent="0.15">
      <c r="B6" s="356" t="s">
        <v>280</v>
      </c>
      <c r="C6" s="387"/>
      <c r="D6" s="358"/>
      <c r="E6" s="389" t="s">
        <v>281</v>
      </c>
      <c r="F6" s="389" t="s">
        <v>175</v>
      </c>
      <c r="G6" s="389" t="s">
        <v>282</v>
      </c>
      <c r="H6" s="389" t="s">
        <v>101</v>
      </c>
      <c r="I6" s="389" t="s">
        <v>281</v>
      </c>
      <c r="J6" s="389" t="s">
        <v>175</v>
      </c>
      <c r="K6" s="389" t="s">
        <v>282</v>
      </c>
      <c r="L6" s="389" t="s">
        <v>101</v>
      </c>
      <c r="M6" s="389" t="s">
        <v>281</v>
      </c>
      <c r="N6" s="389" t="s">
        <v>175</v>
      </c>
      <c r="O6" s="389" t="s">
        <v>282</v>
      </c>
      <c r="P6" s="389" t="s">
        <v>101</v>
      </c>
      <c r="Q6" s="389" t="s">
        <v>281</v>
      </c>
      <c r="R6" s="389" t="s">
        <v>175</v>
      </c>
      <c r="S6" s="389" t="s">
        <v>282</v>
      </c>
      <c r="T6" s="389" t="s">
        <v>101</v>
      </c>
      <c r="U6" s="389" t="s">
        <v>281</v>
      </c>
      <c r="V6" s="389" t="s">
        <v>175</v>
      </c>
      <c r="W6" s="389" t="s">
        <v>282</v>
      </c>
      <c r="X6" s="389" t="s">
        <v>101</v>
      </c>
      <c r="Z6" s="183"/>
      <c r="AA6" s="387"/>
      <c r="AB6" s="387"/>
      <c r="AC6" s="387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183"/>
    </row>
    <row r="7" spans="1:50" ht="13.5" customHeight="1" x14ac:dyDescent="0.15">
      <c r="B7" s="151"/>
      <c r="C7" s="152"/>
      <c r="D7" s="167"/>
      <c r="E7" s="391"/>
      <c r="F7" s="391"/>
      <c r="G7" s="391" t="s">
        <v>283</v>
      </c>
      <c r="H7" s="391"/>
      <c r="I7" s="391"/>
      <c r="J7" s="391"/>
      <c r="K7" s="391" t="s">
        <v>283</v>
      </c>
      <c r="L7" s="391"/>
      <c r="M7" s="391"/>
      <c r="N7" s="391"/>
      <c r="O7" s="391" t="s">
        <v>283</v>
      </c>
      <c r="P7" s="391"/>
      <c r="Q7" s="391"/>
      <c r="R7" s="391"/>
      <c r="S7" s="391" t="s">
        <v>283</v>
      </c>
      <c r="T7" s="391"/>
      <c r="U7" s="391"/>
      <c r="V7" s="391"/>
      <c r="W7" s="391" t="s">
        <v>283</v>
      </c>
      <c r="X7" s="391"/>
      <c r="Z7" s="183"/>
      <c r="AA7" s="136"/>
      <c r="AB7" s="136"/>
      <c r="AC7" s="136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183"/>
    </row>
    <row r="8" spans="1:50" ht="13.5" customHeight="1" x14ac:dyDescent="0.15">
      <c r="B8" s="289" t="s">
        <v>302</v>
      </c>
      <c r="C8" s="313">
        <v>23</v>
      </c>
      <c r="D8" s="157" t="s">
        <v>303</v>
      </c>
      <c r="E8" s="319">
        <v>1890</v>
      </c>
      <c r="F8" s="319">
        <v>2835</v>
      </c>
      <c r="G8" s="319">
        <v>2279.7861863672679</v>
      </c>
      <c r="H8" s="319">
        <v>553316.39999999991</v>
      </c>
      <c r="I8" s="319">
        <v>525</v>
      </c>
      <c r="J8" s="319">
        <v>1029</v>
      </c>
      <c r="K8" s="319">
        <v>811.13748631448891</v>
      </c>
      <c r="L8" s="319">
        <v>903197.79999999993</v>
      </c>
      <c r="M8" s="319">
        <v>840</v>
      </c>
      <c r="N8" s="319">
        <v>1365</v>
      </c>
      <c r="O8" s="319">
        <v>1074.2827821011676</v>
      </c>
      <c r="P8" s="319">
        <v>294828.10000000003</v>
      </c>
      <c r="Q8" s="319">
        <v>840</v>
      </c>
      <c r="R8" s="319">
        <v>1365</v>
      </c>
      <c r="S8" s="329">
        <v>1086.6216351355185</v>
      </c>
      <c r="T8" s="319">
        <v>287955</v>
      </c>
      <c r="U8" s="319">
        <v>871.5</v>
      </c>
      <c r="V8" s="319">
        <v>1365</v>
      </c>
      <c r="W8" s="319">
        <v>1056.0958951416687</v>
      </c>
      <c r="X8" s="319">
        <v>254522.30000000002</v>
      </c>
      <c r="Z8" s="183"/>
      <c r="AA8" s="140"/>
      <c r="AB8" s="347"/>
      <c r="AC8" s="136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83"/>
    </row>
    <row r="9" spans="1:50" ht="13.5" customHeight="1" x14ac:dyDescent="0.15">
      <c r="B9" s="292"/>
      <c r="C9" s="347">
        <v>24</v>
      </c>
      <c r="D9" s="161"/>
      <c r="E9" s="165">
        <v>1890</v>
      </c>
      <c r="F9" s="165">
        <v>4410</v>
      </c>
      <c r="G9" s="165">
        <v>2195.5629209515573</v>
      </c>
      <c r="H9" s="165">
        <v>643921.79999999993</v>
      </c>
      <c r="I9" s="165">
        <v>609</v>
      </c>
      <c r="J9" s="165">
        <v>1470</v>
      </c>
      <c r="K9" s="165">
        <v>760.26920112451285</v>
      </c>
      <c r="L9" s="165">
        <v>1113327.3</v>
      </c>
      <c r="M9" s="165">
        <v>840</v>
      </c>
      <c r="N9" s="166">
        <v>1942.5</v>
      </c>
      <c r="O9" s="165">
        <v>916.35760306483155</v>
      </c>
      <c r="P9" s="165">
        <v>354505.7</v>
      </c>
      <c r="Q9" s="165">
        <v>840</v>
      </c>
      <c r="R9" s="165">
        <v>2000.04</v>
      </c>
      <c r="S9" s="165">
        <v>925.68506046487505</v>
      </c>
      <c r="T9" s="165">
        <v>339930.19999999995</v>
      </c>
      <c r="U9" s="165">
        <v>840</v>
      </c>
      <c r="V9" s="165">
        <v>2000.04</v>
      </c>
      <c r="W9" s="165">
        <v>920.02391861980504</v>
      </c>
      <c r="X9" s="166">
        <v>345534.30000000005</v>
      </c>
      <c r="Z9" s="183"/>
      <c r="AA9" s="140"/>
      <c r="AB9" s="347"/>
      <c r="AC9" s="136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83"/>
    </row>
    <row r="10" spans="1:50" ht="13.5" customHeight="1" x14ac:dyDescent="0.15">
      <c r="B10" s="366"/>
      <c r="C10" s="316">
        <v>25</v>
      </c>
      <c r="D10" s="167"/>
      <c r="E10" s="428">
        <v>2100</v>
      </c>
      <c r="F10" s="428">
        <v>3045</v>
      </c>
      <c r="G10" s="428">
        <v>2523.6206589276185</v>
      </c>
      <c r="H10" s="428">
        <v>499889.1999999999</v>
      </c>
      <c r="I10" s="428">
        <v>630</v>
      </c>
      <c r="J10" s="428">
        <v>1155</v>
      </c>
      <c r="K10" s="428">
        <v>880.40452891411098</v>
      </c>
      <c r="L10" s="428">
        <v>1203651.2000000002</v>
      </c>
      <c r="M10" s="428">
        <v>892.5</v>
      </c>
      <c r="N10" s="428">
        <v>1470</v>
      </c>
      <c r="O10" s="428">
        <v>1192.1765158426756</v>
      </c>
      <c r="P10" s="428">
        <v>390229.39999999997</v>
      </c>
      <c r="Q10" s="428">
        <v>892.5</v>
      </c>
      <c r="R10" s="428">
        <v>1470</v>
      </c>
      <c r="S10" s="428">
        <v>1194.5407555069569</v>
      </c>
      <c r="T10" s="428">
        <v>362397.50000000006</v>
      </c>
      <c r="U10" s="428">
        <v>892.5</v>
      </c>
      <c r="V10" s="428">
        <v>1481.4450000000002</v>
      </c>
      <c r="W10" s="428">
        <v>1184.0991194109747</v>
      </c>
      <c r="X10" s="429">
        <v>352907.7</v>
      </c>
      <c r="Z10" s="183"/>
      <c r="AA10" s="140"/>
      <c r="AB10" s="347"/>
      <c r="AC10" s="136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83"/>
    </row>
    <row r="11" spans="1:50" ht="13.5" customHeight="1" x14ac:dyDescent="0.15">
      <c r="B11" s="430"/>
      <c r="C11" s="431">
        <v>7</v>
      </c>
      <c r="D11" s="432"/>
      <c r="E11" s="433">
        <v>2100</v>
      </c>
      <c r="F11" s="433">
        <v>2835</v>
      </c>
      <c r="G11" s="433">
        <v>2538.4441774931165</v>
      </c>
      <c r="H11" s="433">
        <v>44266.400000000001</v>
      </c>
      <c r="I11" s="433">
        <v>787.5</v>
      </c>
      <c r="J11" s="433">
        <v>1102.5</v>
      </c>
      <c r="K11" s="433">
        <v>938.63241007923511</v>
      </c>
      <c r="L11" s="433">
        <v>78325.8</v>
      </c>
      <c r="M11" s="433">
        <v>1099.98</v>
      </c>
      <c r="N11" s="433">
        <v>1365</v>
      </c>
      <c r="O11" s="433">
        <v>1232.1144857337472</v>
      </c>
      <c r="P11" s="433">
        <v>33161.199999999997</v>
      </c>
      <c r="Q11" s="433">
        <v>1102.5</v>
      </c>
      <c r="R11" s="433">
        <v>1365</v>
      </c>
      <c r="S11" s="433">
        <v>1231.7357428595683</v>
      </c>
      <c r="T11" s="433">
        <v>32057.8</v>
      </c>
      <c r="U11" s="433">
        <v>1102.5</v>
      </c>
      <c r="V11" s="433">
        <v>1365</v>
      </c>
      <c r="W11" s="433">
        <v>1210.7186945888109</v>
      </c>
      <c r="X11" s="432">
        <v>33380.699999999997</v>
      </c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</row>
    <row r="12" spans="1:50" ht="13.5" customHeight="1" x14ac:dyDescent="0.15">
      <c r="B12" s="430"/>
      <c r="C12" s="431">
        <v>8</v>
      </c>
      <c r="D12" s="432"/>
      <c r="E12" s="433">
        <v>2205</v>
      </c>
      <c r="F12" s="433">
        <v>2940</v>
      </c>
      <c r="G12" s="433">
        <v>2533.7246096249828</v>
      </c>
      <c r="H12" s="433">
        <v>42124.6</v>
      </c>
      <c r="I12" s="433">
        <v>787.5</v>
      </c>
      <c r="J12" s="433">
        <v>1102.5</v>
      </c>
      <c r="K12" s="433">
        <v>945.36300422938723</v>
      </c>
      <c r="L12" s="433">
        <v>144873.9</v>
      </c>
      <c r="M12" s="433">
        <v>1050</v>
      </c>
      <c r="N12" s="433">
        <v>1365</v>
      </c>
      <c r="O12" s="433">
        <v>1214.6076793990728</v>
      </c>
      <c r="P12" s="433">
        <v>22670.199999999997</v>
      </c>
      <c r="Q12" s="433">
        <v>1050</v>
      </c>
      <c r="R12" s="433">
        <v>1365</v>
      </c>
      <c r="S12" s="433">
        <v>1220.9939732142859</v>
      </c>
      <c r="T12" s="433">
        <v>20006.900000000001</v>
      </c>
      <c r="U12" s="433">
        <v>1050</v>
      </c>
      <c r="V12" s="433">
        <v>1365</v>
      </c>
      <c r="W12" s="433">
        <v>1198.6810831933101</v>
      </c>
      <c r="X12" s="432">
        <v>23189.3</v>
      </c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</row>
    <row r="13" spans="1:50" ht="13.5" customHeight="1" x14ac:dyDescent="0.15">
      <c r="B13" s="430"/>
      <c r="C13" s="431">
        <v>9</v>
      </c>
      <c r="D13" s="432"/>
      <c r="E13" s="433">
        <v>2205</v>
      </c>
      <c r="F13" s="433">
        <v>2940</v>
      </c>
      <c r="G13" s="433">
        <v>2557.3459509758231</v>
      </c>
      <c r="H13" s="433">
        <v>33237.5</v>
      </c>
      <c r="I13" s="433">
        <v>735</v>
      </c>
      <c r="J13" s="433">
        <v>1102.5</v>
      </c>
      <c r="K13" s="433">
        <v>893.16809303776222</v>
      </c>
      <c r="L13" s="433">
        <v>77306.100000000006</v>
      </c>
      <c r="M13" s="433">
        <v>1050</v>
      </c>
      <c r="N13" s="433">
        <v>1470</v>
      </c>
      <c r="O13" s="433">
        <v>1222.7564869875978</v>
      </c>
      <c r="P13" s="433">
        <v>26405.1</v>
      </c>
      <c r="Q13" s="433">
        <v>1050</v>
      </c>
      <c r="R13" s="433">
        <v>1470</v>
      </c>
      <c r="S13" s="433">
        <v>1221.6406829458481</v>
      </c>
      <c r="T13" s="433">
        <v>27088.400000000001</v>
      </c>
      <c r="U13" s="433">
        <v>1050</v>
      </c>
      <c r="V13" s="433">
        <v>1470</v>
      </c>
      <c r="W13" s="433">
        <v>1210.7681298464947</v>
      </c>
      <c r="X13" s="432">
        <v>23254.9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</row>
    <row r="14" spans="1:50" ht="13.5" customHeight="1" x14ac:dyDescent="0.15">
      <c r="B14" s="430"/>
      <c r="C14" s="431">
        <v>10</v>
      </c>
      <c r="D14" s="432"/>
      <c r="E14" s="433">
        <v>2100</v>
      </c>
      <c r="F14" s="433">
        <v>2940</v>
      </c>
      <c r="G14" s="433">
        <v>2580.209940409055</v>
      </c>
      <c r="H14" s="433">
        <v>35405.300000000003</v>
      </c>
      <c r="I14" s="433">
        <v>735</v>
      </c>
      <c r="J14" s="433">
        <v>1155</v>
      </c>
      <c r="K14" s="433">
        <v>898.05893794239716</v>
      </c>
      <c r="L14" s="433">
        <v>101371.59999999998</v>
      </c>
      <c r="M14" s="433">
        <v>1155</v>
      </c>
      <c r="N14" s="433">
        <v>1365</v>
      </c>
      <c r="O14" s="433">
        <v>1238.0149475364658</v>
      </c>
      <c r="P14" s="433">
        <v>32634.400000000001</v>
      </c>
      <c r="Q14" s="433">
        <v>1155</v>
      </c>
      <c r="R14" s="433">
        <v>1365</v>
      </c>
      <c r="S14" s="433">
        <v>1249.0324269087962</v>
      </c>
      <c r="T14" s="433">
        <v>31019.4</v>
      </c>
      <c r="U14" s="433">
        <v>1155</v>
      </c>
      <c r="V14" s="433">
        <v>1365</v>
      </c>
      <c r="W14" s="433">
        <v>1246.4605814340073</v>
      </c>
      <c r="X14" s="432">
        <v>26982.2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</row>
    <row r="15" spans="1:50" ht="13.5" customHeight="1" x14ac:dyDescent="0.15">
      <c r="B15" s="430"/>
      <c r="C15" s="431">
        <v>11</v>
      </c>
      <c r="D15" s="432"/>
      <c r="E15" s="433">
        <v>2415</v>
      </c>
      <c r="F15" s="433">
        <v>2940</v>
      </c>
      <c r="G15" s="433">
        <v>2675.938714026302</v>
      </c>
      <c r="H15" s="433">
        <v>44518.100000000006</v>
      </c>
      <c r="I15" s="433">
        <v>735</v>
      </c>
      <c r="J15" s="433">
        <v>1050</v>
      </c>
      <c r="K15" s="433">
        <v>857.40619462737482</v>
      </c>
      <c r="L15" s="433">
        <v>100832.5</v>
      </c>
      <c r="M15" s="433">
        <v>1155</v>
      </c>
      <c r="N15" s="433">
        <v>1470</v>
      </c>
      <c r="O15" s="433">
        <v>1295.4839599675411</v>
      </c>
      <c r="P15" s="433">
        <v>38683.200000000004</v>
      </c>
      <c r="Q15" s="433">
        <v>1155</v>
      </c>
      <c r="R15" s="433">
        <v>1470</v>
      </c>
      <c r="S15" s="433">
        <v>1309.8279654088176</v>
      </c>
      <c r="T15" s="433">
        <v>34744.699999999997</v>
      </c>
      <c r="U15" s="433">
        <v>1155</v>
      </c>
      <c r="V15" s="433">
        <v>1470</v>
      </c>
      <c r="W15" s="433">
        <v>1315.0226636821487</v>
      </c>
      <c r="X15" s="432">
        <v>31500.6</v>
      </c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</row>
    <row r="16" spans="1:50" ht="13.5" customHeight="1" x14ac:dyDescent="0.15">
      <c r="B16" s="430"/>
      <c r="C16" s="431">
        <v>12</v>
      </c>
      <c r="D16" s="432"/>
      <c r="E16" s="433">
        <v>2520</v>
      </c>
      <c r="F16" s="433">
        <v>3045</v>
      </c>
      <c r="G16" s="433">
        <v>2690.09101967993</v>
      </c>
      <c r="H16" s="433">
        <v>40942.600000000006</v>
      </c>
      <c r="I16" s="433">
        <v>735</v>
      </c>
      <c r="J16" s="433">
        <v>997.5</v>
      </c>
      <c r="K16" s="433">
        <v>864.20910807083771</v>
      </c>
      <c r="L16" s="433">
        <v>53799.8</v>
      </c>
      <c r="M16" s="433">
        <v>1207.5</v>
      </c>
      <c r="N16" s="433">
        <v>1470</v>
      </c>
      <c r="O16" s="433">
        <v>1300.4658770525484</v>
      </c>
      <c r="P16" s="433">
        <v>28855.200000000001</v>
      </c>
      <c r="Q16" s="433">
        <v>1207.5</v>
      </c>
      <c r="R16" s="433">
        <v>1470</v>
      </c>
      <c r="S16" s="433">
        <v>1307.9670712196955</v>
      </c>
      <c r="T16" s="433">
        <v>24392.100000000002</v>
      </c>
      <c r="U16" s="433">
        <v>1207.5</v>
      </c>
      <c r="V16" s="433">
        <v>1481.4450000000002</v>
      </c>
      <c r="W16" s="433">
        <v>1316.2179508372869</v>
      </c>
      <c r="X16" s="432">
        <v>22800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</row>
    <row r="17" spans="2:50" ht="13.5" customHeight="1" x14ac:dyDescent="0.15">
      <c r="B17" s="430" t="s">
        <v>294</v>
      </c>
      <c r="C17" s="431">
        <v>1</v>
      </c>
      <c r="D17" s="432" t="s">
        <v>295</v>
      </c>
      <c r="E17" s="433">
        <v>2520</v>
      </c>
      <c r="F17" s="433">
        <v>3045</v>
      </c>
      <c r="G17" s="433">
        <v>2767.0348195437082</v>
      </c>
      <c r="H17" s="433">
        <v>41631.4</v>
      </c>
      <c r="I17" s="433">
        <v>735</v>
      </c>
      <c r="J17" s="433">
        <v>1050</v>
      </c>
      <c r="K17" s="433">
        <v>863.88535111742942</v>
      </c>
      <c r="L17" s="433">
        <v>78559</v>
      </c>
      <c r="M17" s="433">
        <v>1207.5</v>
      </c>
      <c r="N17" s="433">
        <v>1470</v>
      </c>
      <c r="O17" s="433">
        <v>1309.2044453727399</v>
      </c>
      <c r="P17" s="433">
        <v>33074.800000000003</v>
      </c>
      <c r="Q17" s="433">
        <v>1207.5</v>
      </c>
      <c r="R17" s="433">
        <v>1470</v>
      </c>
      <c r="S17" s="433">
        <v>1311.5589244602752</v>
      </c>
      <c r="T17" s="433">
        <v>31507.7</v>
      </c>
      <c r="U17" s="433">
        <v>1207.5</v>
      </c>
      <c r="V17" s="433">
        <v>1470</v>
      </c>
      <c r="W17" s="433">
        <v>1332.3660958451992</v>
      </c>
      <c r="X17" s="432">
        <v>27854</v>
      </c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</row>
    <row r="18" spans="2:50" ht="13.5" customHeight="1" x14ac:dyDescent="0.15">
      <c r="B18" s="430"/>
      <c r="C18" s="431">
        <v>2</v>
      </c>
      <c r="D18" s="432"/>
      <c r="E18" s="433">
        <v>2415</v>
      </c>
      <c r="F18" s="433">
        <v>3150</v>
      </c>
      <c r="G18" s="433">
        <v>2662.7537190566127</v>
      </c>
      <c r="H18" s="433">
        <v>38050.100000000006</v>
      </c>
      <c r="I18" s="433">
        <v>735</v>
      </c>
      <c r="J18" s="433">
        <v>1155</v>
      </c>
      <c r="K18" s="433">
        <v>878.18175821852356</v>
      </c>
      <c r="L18" s="433">
        <v>109559.2</v>
      </c>
      <c r="M18" s="433">
        <v>1207.5</v>
      </c>
      <c r="N18" s="433">
        <v>1491</v>
      </c>
      <c r="O18" s="433">
        <v>1301.2500530931163</v>
      </c>
      <c r="P18" s="433">
        <v>36144.299999999996</v>
      </c>
      <c r="Q18" s="433">
        <v>1207.5</v>
      </c>
      <c r="R18" s="433">
        <v>1522.5</v>
      </c>
      <c r="S18" s="433">
        <v>1309.509919004036</v>
      </c>
      <c r="T18" s="433">
        <v>33477</v>
      </c>
      <c r="U18" s="433">
        <v>1207.5</v>
      </c>
      <c r="V18" s="433">
        <v>1522.5</v>
      </c>
      <c r="W18" s="433">
        <v>1323.433963127799</v>
      </c>
      <c r="X18" s="432">
        <v>29849.200000000001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</row>
    <row r="19" spans="2:50" ht="13.5" customHeight="1" x14ac:dyDescent="0.15">
      <c r="B19" s="430"/>
      <c r="C19" s="431">
        <v>3</v>
      </c>
      <c r="D19" s="432"/>
      <c r="E19" s="433">
        <v>2310</v>
      </c>
      <c r="F19" s="433">
        <v>3150</v>
      </c>
      <c r="G19" s="433">
        <v>2694.5769951196039</v>
      </c>
      <c r="H19" s="433">
        <v>38455.199999999997</v>
      </c>
      <c r="I19" s="433">
        <v>840</v>
      </c>
      <c r="J19" s="433">
        <v>1198.05</v>
      </c>
      <c r="K19" s="433">
        <v>1015.398206933443</v>
      </c>
      <c r="L19" s="433">
        <v>100929.8</v>
      </c>
      <c r="M19" s="433">
        <v>1207.5</v>
      </c>
      <c r="N19" s="433">
        <v>1564.5</v>
      </c>
      <c r="O19" s="433">
        <v>1350.5744149748082</v>
      </c>
      <c r="P19" s="433">
        <v>34460.6</v>
      </c>
      <c r="Q19" s="433">
        <v>1207.5</v>
      </c>
      <c r="R19" s="433">
        <v>1659</v>
      </c>
      <c r="S19" s="433">
        <v>1368.8319160269466</v>
      </c>
      <c r="T19" s="433">
        <v>28983.699999999997</v>
      </c>
      <c r="U19" s="433">
        <v>1207.5</v>
      </c>
      <c r="V19" s="433">
        <v>1659</v>
      </c>
      <c r="W19" s="433">
        <v>1360.9999005998584</v>
      </c>
      <c r="X19" s="432">
        <v>26899.7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</row>
    <row r="20" spans="2:50" ht="13.5" customHeight="1" x14ac:dyDescent="0.15">
      <c r="B20" s="430"/>
      <c r="C20" s="431">
        <v>4</v>
      </c>
      <c r="D20" s="432"/>
      <c r="E20" s="433">
        <v>2376</v>
      </c>
      <c r="F20" s="433">
        <v>3024</v>
      </c>
      <c r="G20" s="433">
        <v>2655.2237327413877</v>
      </c>
      <c r="H20" s="433">
        <v>51402.9</v>
      </c>
      <c r="I20" s="433">
        <v>918</v>
      </c>
      <c r="J20" s="433">
        <v>1188</v>
      </c>
      <c r="K20" s="433">
        <v>1013.852021990802</v>
      </c>
      <c r="L20" s="433">
        <v>152256.19999999998</v>
      </c>
      <c r="M20" s="433">
        <v>1296</v>
      </c>
      <c r="N20" s="433">
        <v>1625.4</v>
      </c>
      <c r="O20" s="433">
        <v>1381.4392658450704</v>
      </c>
      <c r="P20" s="433">
        <v>45240.800000000003</v>
      </c>
      <c r="Q20" s="433">
        <v>1296</v>
      </c>
      <c r="R20" s="433">
        <v>1620</v>
      </c>
      <c r="S20" s="433">
        <v>1374.5748328199481</v>
      </c>
      <c r="T20" s="433">
        <v>36340.300000000003</v>
      </c>
      <c r="U20" s="433">
        <v>1296</v>
      </c>
      <c r="V20" s="433">
        <v>1625.4</v>
      </c>
      <c r="W20" s="433">
        <v>1376.1481953969217</v>
      </c>
      <c r="X20" s="432">
        <v>36677.599999999999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</row>
    <row r="21" spans="2:50" ht="13.5" customHeight="1" x14ac:dyDescent="0.15">
      <c r="B21" s="430"/>
      <c r="C21" s="431">
        <v>5</v>
      </c>
      <c r="D21" s="432"/>
      <c r="E21" s="433">
        <v>2268</v>
      </c>
      <c r="F21" s="433">
        <v>3024</v>
      </c>
      <c r="G21" s="433">
        <v>2640.1011197625567</v>
      </c>
      <c r="H21" s="433">
        <v>36684.5</v>
      </c>
      <c r="I21" s="433">
        <v>918</v>
      </c>
      <c r="J21" s="433">
        <v>1404</v>
      </c>
      <c r="K21" s="433">
        <v>1110.6565716956852</v>
      </c>
      <c r="L21" s="433">
        <v>92853.400000000009</v>
      </c>
      <c r="M21" s="433">
        <v>1296</v>
      </c>
      <c r="N21" s="433">
        <v>1512</v>
      </c>
      <c r="O21" s="433">
        <v>1367.7054795285708</v>
      </c>
      <c r="P21" s="433">
        <v>41487.199999999997</v>
      </c>
      <c r="Q21" s="433">
        <v>1296</v>
      </c>
      <c r="R21" s="433">
        <v>1512</v>
      </c>
      <c r="S21" s="433">
        <v>1375.7599865810303</v>
      </c>
      <c r="T21" s="433">
        <v>32996.800000000003</v>
      </c>
      <c r="U21" s="433">
        <v>1296</v>
      </c>
      <c r="V21" s="433">
        <v>1512</v>
      </c>
      <c r="W21" s="433">
        <v>1378.2632958604352</v>
      </c>
      <c r="X21" s="432">
        <v>31254.2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</row>
    <row r="22" spans="2:50" ht="13.5" customHeight="1" x14ac:dyDescent="0.15">
      <c r="B22" s="430"/>
      <c r="C22" s="431">
        <v>6</v>
      </c>
      <c r="D22" s="432"/>
      <c r="E22" s="433">
        <v>2430</v>
      </c>
      <c r="F22" s="433">
        <v>2916</v>
      </c>
      <c r="G22" s="433">
        <v>2583.3366446589625</v>
      </c>
      <c r="H22" s="433">
        <v>41926.5</v>
      </c>
      <c r="I22" s="433">
        <v>972</v>
      </c>
      <c r="J22" s="433">
        <v>1566</v>
      </c>
      <c r="K22" s="433">
        <v>1134.391652237882</v>
      </c>
      <c r="L22" s="433">
        <v>116497.7</v>
      </c>
      <c r="M22" s="433">
        <v>1350</v>
      </c>
      <c r="N22" s="433">
        <v>1512</v>
      </c>
      <c r="O22" s="433">
        <v>1399.1502772546942</v>
      </c>
      <c r="P22" s="433">
        <v>37074.9</v>
      </c>
      <c r="Q22" s="433">
        <v>1350</v>
      </c>
      <c r="R22" s="433">
        <v>1512</v>
      </c>
      <c r="S22" s="433">
        <v>1405.9616232127073</v>
      </c>
      <c r="T22" s="433">
        <v>24413.599999999999</v>
      </c>
      <c r="U22" s="433">
        <v>1350</v>
      </c>
      <c r="V22" s="433">
        <v>1512</v>
      </c>
      <c r="W22" s="433">
        <v>1399.6661206430692</v>
      </c>
      <c r="X22" s="432">
        <v>31334.499999999996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</row>
    <row r="23" spans="2:50" ht="13.5" customHeight="1" x14ac:dyDescent="0.15">
      <c r="B23" s="435"/>
      <c r="C23" s="436">
        <v>7</v>
      </c>
      <c r="D23" s="429"/>
      <c r="E23" s="428">
        <v>2214</v>
      </c>
      <c r="F23" s="428">
        <v>3004.56</v>
      </c>
      <c r="G23" s="428">
        <v>2619.8752192471334</v>
      </c>
      <c r="H23" s="428">
        <v>55851.3</v>
      </c>
      <c r="I23" s="428">
        <v>864</v>
      </c>
      <c r="J23" s="429">
        <v>1296</v>
      </c>
      <c r="K23" s="428">
        <v>1067.854889150339</v>
      </c>
      <c r="L23" s="428">
        <v>137321.60000000001</v>
      </c>
      <c r="M23" s="428">
        <v>1242</v>
      </c>
      <c r="N23" s="428">
        <v>1620</v>
      </c>
      <c r="O23" s="428">
        <v>1401.5997371611365</v>
      </c>
      <c r="P23" s="428">
        <v>47159.199999999997</v>
      </c>
      <c r="Q23" s="428">
        <v>1242</v>
      </c>
      <c r="R23" s="428">
        <v>1620</v>
      </c>
      <c r="S23" s="428">
        <v>1412.0957222932434</v>
      </c>
      <c r="T23" s="428">
        <v>34619.200000000004</v>
      </c>
      <c r="U23" s="428">
        <v>1242</v>
      </c>
      <c r="V23" s="428">
        <v>1620</v>
      </c>
      <c r="W23" s="428">
        <v>1408.9185150501673</v>
      </c>
      <c r="X23" s="429">
        <v>35029</v>
      </c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</row>
    <row r="24" spans="2:50" ht="13.5" customHeight="1" x14ac:dyDescent="0.15">
      <c r="B24" s="437"/>
      <c r="C24" s="438"/>
      <c r="D24" s="439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</row>
    <row r="25" spans="2:50" ht="13.5" customHeight="1" x14ac:dyDescent="0.15">
      <c r="B25" s="408"/>
      <c r="C25" s="438"/>
      <c r="D25" s="440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</row>
    <row r="26" spans="2:50" ht="13.5" customHeight="1" x14ac:dyDescent="0.15">
      <c r="B26" s="437" t="s">
        <v>129</v>
      </c>
      <c r="C26" s="438"/>
      <c r="D26" s="439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</row>
    <row r="27" spans="2:50" ht="13.5" customHeight="1" x14ac:dyDescent="0.15">
      <c r="B27" s="411">
        <v>41821</v>
      </c>
      <c r="C27" s="412"/>
      <c r="D27" s="413">
        <v>41827</v>
      </c>
      <c r="E27" s="441">
        <v>2376</v>
      </c>
      <c r="F27" s="441">
        <v>2808</v>
      </c>
      <c r="G27" s="441">
        <v>2606.6685924688745</v>
      </c>
      <c r="H27" s="441">
        <v>15891.1</v>
      </c>
      <c r="I27" s="441">
        <v>972</v>
      </c>
      <c r="J27" s="441">
        <v>1296</v>
      </c>
      <c r="K27" s="441">
        <v>1079.2486235651234</v>
      </c>
      <c r="L27" s="441">
        <v>14849.6</v>
      </c>
      <c r="M27" s="441">
        <v>1350</v>
      </c>
      <c r="N27" s="441">
        <v>1512</v>
      </c>
      <c r="O27" s="441">
        <v>1409.9972745091945</v>
      </c>
      <c r="P27" s="441">
        <v>11744.5</v>
      </c>
      <c r="Q27" s="441">
        <v>1350</v>
      </c>
      <c r="R27" s="441">
        <v>1512</v>
      </c>
      <c r="S27" s="441">
        <v>1400.939732666302</v>
      </c>
      <c r="T27" s="441">
        <v>7999.9</v>
      </c>
      <c r="U27" s="441">
        <v>1350</v>
      </c>
      <c r="V27" s="441">
        <v>1512</v>
      </c>
      <c r="W27" s="441">
        <v>1397.6270583190387</v>
      </c>
      <c r="X27" s="441">
        <v>8455.6</v>
      </c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</row>
    <row r="28" spans="2:50" ht="13.5" customHeight="1" x14ac:dyDescent="0.15">
      <c r="B28" s="414" t="s">
        <v>130</v>
      </c>
      <c r="C28" s="415"/>
      <c r="D28" s="41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</row>
    <row r="29" spans="2:50" ht="13.5" customHeight="1" x14ac:dyDescent="0.15">
      <c r="B29" s="411">
        <v>41828</v>
      </c>
      <c r="C29" s="412"/>
      <c r="D29" s="413">
        <v>41834</v>
      </c>
      <c r="E29" s="441">
        <v>2214</v>
      </c>
      <c r="F29" s="441">
        <v>3004.56</v>
      </c>
      <c r="G29" s="441">
        <v>2617.9698058252434</v>
      </c>
      <c r="H29" s="441">
        <v>11560.4</v>
      </c>
      <c r="I29" s="441">
        <v>864</v>
      </c>
      <c r="J29" s="441">
        <v>1296</v>
      </c>
      <c r="K29" s="441">
        <v>1076.607715307031</v>
      </c>
      <c r="L29" s="441">
        <v>17927.5</v>
      </c>
      <c r="M29" s="441">
        <v>1296</v>
      </c>
      <c r="N29" s="441">
        <v>1512</v>
      </c>
      <c r="O29" s="441">
        <v>1406.3631488698366</v>
      </c>
      <c r="P29" s="441">
        <v>11639.8</v>
      </c>
      <c r="Q29" s="441">
        <v>1296</v>
      </c>
      <c r="R29" s="441">
        <v>1512</v>
      </c>
      <c r="S29" s="441">
        <v>1406.3080965115939</v>
      </c>
      <c r="T29" s="441">
        <v>8249.9</v>
      </c>
      <c r="U29" s="441">
        <v>1296</v>
      </c>
      <c r="V29" s="441">
        <v>1512</v>
      </c>
      <c r="W29" s="441">
        <v>1415.8879104958155</v>
      </c>
      <c r="X29" s="441">
        <v>9149.1</v>
      </c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</row>
    <row r="30" spans="2:50" ht="13.5" customHeight="1" x14ac:dyDescent="0.15">
      <c r="B30" s="414" t="s">
        <v>131</v>
      </c>
      <c r="C30" s="415"/>
      <c r="D30" s="41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</row>
    <row r="31" spans="2:50" ht="13.5" customHeight="1" x14ac:dyDescent="0.15">
      <c r="B31" s="411">
        <v>41835</v>
      </c>
      <c r="C31" s="412"/>
      <c r="D31" s="413">
        <v>41838</v>
      </c>
      <c r="E31" s="441">
        <v>2214</v>
      </c>
      <c r="F31" s="441">
        <v>3004.56</v>
      </c>
      <c r="G31" s="441">
        <v>2615.1496760584605</v>
      </c>
      <c r="H31" s="441">
        <v>4329.3</v>
      </c>
      <c r="I31" s="441">
        <v>896.4</v>
      </c>
      <c r="J31" s="441">
        <v>1270.08</v>
      </c>
      <c r="K31" s="441">
        <v>1039.9161180957753</v>
      </c>
      <c r="L31" s="441">
        <v>10669.4</v>
      </c>
      <c r="M31" s="441">
        <v>1242</v>
      </c>
      <c r="N31" s="441">
        <v>1522.8</v>
      </c>
      <c r="O31" s="441">
        <v>1378.8275662789861</v>
      </c>
      <c r="P31" s="441">
        <v>4254.5</v>
      </c>
      <c r="Q31" s="441">
        <v>1242</v>
      </c>
      <c r="R31" s="441">
        <v>1522.8</v>
      </c>
      <c r="S31" s="441">
        <v>1412.6019401096578</v>
      </c>
      <c r="T31" s="441">
        <v>3795.2</v>
      </c>
      <c r="U31" s="441">
        <v>1242</v>
      </c>
      <c r="V31" s="441">
        <v>1522.8</v>
      </c>
      <c r="W31" s="441">
        <v>1408.8593785960873</v>
      </c>
      <c r="X31" s="441">
        <v>3565.9</v>
      </c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</row>
    <row r="32" spans="2:50" ht="13.5" customHeight="1" x14ac:dyDescent="0.15">
      <c r="B32" s="414" t="s">
        <v>132</v>
      </c>
      <c r="C32" s="415"/>
      <c r="D32" s="41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</row>
    <row r="33" spans="2:25" ht="13.5" customHeight="1" x14ac:dyDescent="0.15">
      <c r="B33" s="411">
        <v>41842</v>
      </c>
      <c r="C33" s="412"/>
      <c r="D33" s="413">
        <v>41848</v>
      </c>
      <c r="E33" s="130">
        <v>2268</v>
      </c>
      <c r="F33" s="130">
        <v>2970</v>
      </c>
      <c r="G33" s="130">
        <v>2624.2870136108877</v>
      </c>
      <c r="H33" s="441">
        <v>11445</v>
      </c>
      <c r="I33" s="130">
        <v>918</v>
      </c>
      <c r="J33" s="130">
        <v>1296</v>
      </c>
      <c r="K33" s="130">
        <v>1063.9405110826599</v>
      </c>
      <c r="L33" s="441">
        <v>51205.8</v>
      </c>
      <c r="M33" s="130">
        <v>1296</v>
      </c>
      <c r="N33" s="130">
        <v>1620</v>
      </c>
      <c r="O33" s="130">
        <v>1406.9860003166696</v>
      </c>
      <c r="P33" s="441">
        <v>13543</v>
      </c>
      <c r="Q33" s="130">
        <v>1296</v>
      </c>
      <c r="R33" s="130">
        <v>1620</v>
      </c>
      <c r="S33" s="130">
        <v>1420.8782082673176</v>
      </c>
      <c r="T33" s="441">
        <v>10370</v>
      </c>
      <c r="U33" s="130">
        <v>1296</v>
      </c>
      <c r="V33" s="130">
        <v>1620</v>
      </c>
      <c r="W33" s="130">
        <v>1424.6565565761184</v>
      </c>
      <c r="X33" s="441">
        <v>9239.7999999999993</v>
      </c>
    </row>
    <row r="34" spans="2:25" ht="13.5" customHeight="1" x14ac:dyDescent="0.15">
      <c r="B34" s="414" t="s">
        <v>133</v>
      </c>
      <c r="C34" s="415"/>
      <c r="D34" s="41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</row>
    <row r="35" spans="2:25" ht="13.5" customHeight="1" x14ac:dyDescent="0.15">
      <c r="B35" s="416">
        <v>41849</v>
      </c>
      <c r="C35" s="417"/>
      <c r="D35" s="418">
        <v>41855</v>
      </c>
      <c r="E35" s="128">
        <v>2268</v>
      </c>
      <c r="F35" s="128">
        <v>2860.92</v>
      </c>
      <c r="G35" s="128">
        <v>2635.7509449465897</v>
      </c>
      <c r="H35" s="442">
        <v>12625.5</v>
      </c>
      <c r="I35" s="128">
        <v>972</v>
      </c>
      <c r="J35" s="128">
        <v>1270.08</v>
      </c>
      <c r="K35" s="128">
        <v>1067.4179448339028</v>
      </c>
      <c r="L35" s="442">
        <v>42669.3</v>
      </c>
      <c r="M35" s="128">
        <v>1296</v>
      </c>
      <c r="N35" s="128">
        <v>1533.6</v>
      </c>
      <c r="O35" s="128">
        <v>1389.5109579665336</v>
      </c>
      <c r="P35" s="442">
        <v>5977.4</v>
      </c>
      <c r="Q35" s="128">
        <v>1296</v>
      </c>
      <c r="R35" s="128">
        <v>1533.6</v>
      </c>
      <c r="S35" s="128">
        <v>1415.8427873077944</v>
      </c>
      <c r="T35" s="442">
        <v>4204.2</v>
      </c>
      <c r="U35" s="128">
        <v>1296</v>
      </c>
      <c r="V35" s="128">
        <v>1533.6</v>
      </c>
      <c r="W35" s="128">
        <v>1397.2411898055916</v>
      </c>
      <c r="X35" s="442">
        <v>4618.6000000000004</v>
      </c>
    </row>
    <row r="36" spans="2:25" ht="3.75" customHeight="1" x14ac:dyDescent="0.15">
      <c r="B36" s="195"/>
      <c r="C36" s="188"/>
      <c r="D36" s="188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</row>
    <row r="37" spans="2:25" ht="13.5" customHeight="1" x14ac:dyDescent="0.15">
      <c r="B37" s="187"/>
      <c r="C37" s="443"/>
      <c r="D37" s="443"/>
    </row>
    <row r="38" spans="2:25" ht="13.5" customHeight="1" x14ac:dyDescent="0.15">
      <c r="B38" s="235"/>
      <c r="C38" s="443"/>
      <c r="D38" s="443"/>
      <c r="X38" s="362"/>
      <c r="Y38" s="183"/>
    </row>
    <row r="39" spans="2:25" ht="13.5" customHeight="1" x14ac:dyDescent="0.15">
      <c r="B39" s="235"/>
      <c r="C39" s="443"/>
      <c r="D39" s="443"/>
      <c r="X39" s="362"/>
      <c r="Y39" s="183"/>
    </row>
    <row r="40" spans="2:25" ht="13.5" customHeight="1" x14ac:dyDescent="0.15">
      <c r="B40" s="235"/>
      <c r="C40" s="443"/>
      <c r="D40" s="443"/>
      <c r="X40" s="362"/>
      <c r="Y40" s="183"/>
    </row>
    <row r="41" spans="2:25" ht="13.5" customHeight="1" x14ac:dyDescent="0.15">
      <c r="B41" s="187"/>
      <c r="C41" s="443"/>
      <c r="E41" s="184"/>
      <c r="F41" s="184"/>
      <c r="G41" s="184"/>
      <c r="H41" s="184"/>
      <c r="I41" s="184"/>
      <c r="J41" s="184"/>
      <c r="K41" s="183"/>
      <c r="X41" s="362"/>
      <c r="Y41" s="183"/>
    </row>
    <row r="42" spans="2:25" ht="13.5" customHeight="1" x14ac:dyDescent="0.15">
      <c r="B42" s="187"/>
      <c r="C42" s="443"/>
      <c r="E42" s="184"/>
      <c r="F42" s="184"/>
      <c r="G42" s="184"/>
      <c r="H42" s="184"/>
      <c r="I42" s="184"/>
      <c r="J42" s="184"/>
      <c r="K42" s="183"/>
      <c r="X42" s="362"/>
      <c r="Y42" s="183"/>
    </row>
    <row r="43" spans="2:25" ht="13.5" customHeight="1" x14ac:dyDescent="0.15">
      <c r="B43" s="187"/>
      <c r="C43" s="443"/>
      <c r="E43" s="184"/>
      <c r="F43" s="184"/>
      <c r="G43" s="184"/>
      <c r="H43" s="184"/>
      <c r="I43" s="184"/>
      <c r="J43" s="184"/>
      <c r="K43" s="183"/>
      <c r="X43" s="431"/>
      <c r="Y43" s="183"/>
    </row>
    <row r="44" spans="2:25" ht="13.5" x14ac:dyDescent="0.15">
      <c r="E44" s="184"/>
      <c r="F44" s="184"/>
      <c r="G44" s="184"/>
      <c r="H44" s="184"/>
      <c r="I44" s="184"/>
      <c r="J44" s="184"/>
      <c r="K44" s="183"/>
      <c r="X44" s="431"/>
      <c r="Y44" s="183"/>
    </row>
    <row r="45" spans="2:25" x14ac:dyDescent="0.15">
      <c r="X45" s="431"/>
      <c r="Y45" s="183"/>
    </row>
    <row r="46" spans="2:25" x14ac:dyDescent="0.15">
      <c r="X46" s="431"/>
      <c r="Y46" s="183"/>
    </row>
    <row r="47" spans="2:25" x14ac:dyDescent="0.15">
      <c r="X47" s="431"/>
      <c r="Y47" s="183"/>
    </row>
    <row r="48" spans="2:25" x14ac:dyDescent="0.15">
      <c r="X48" s="431"/>
      <c r="Y48" s="183"/>
    </row>
    <row r="49" spans="24:25" x14ac:dyDescent="0.15">
      <c r="X49" s="431"/>
      <c r="Y49" s="183"/>
    </row>
    <row r="50" spans="24:25" x14ac:dyDescent="0.15">
      <c r="X50" s="431"/>
      <c r="Y50" s="183"/>
    </row>
    <row r="51" spans="24:25" x14ac:dyDescent="0.15">
      <c r="X51" s="183"/>
      <c r="Y51" s="183"/>
    </row>
    <row r="52" spans="24:25" x14ac:dyDescent="0.15">
      <c r="X52" s="183"/>
      <c r="Y52" s="183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86" customWidth="1"/>
    <col min="2" max="2" width="7.25" style="186" customWidth="1"/>
    <col min="3" max="3" width="2.875" style="186" customWidth="1"/>
    <col min="4" max="4" width="6.87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6384" width="7.5" style="186"/>
  </cols>
  <sheetData>
    <row r="1" spans="1:35" ht="15" customHeight="1" x14ac:dyDescent="0.15">
      <c r="A1" s="137"/>
      <c r="B1" s="424"/>
      <c r="C1" s="424"/>
      <c r="D1" s="424"/>
      <c r="R1" s="136"/>
      <c r="S1" s="425"/>
      <c r="T1" s="425"/>
      <c r="U1" s="425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</row>
    <row r="2" spans="1:35" ht="12.75" customHeight="1" x14ac:dyDescent="0.15">
      <c r="B2" s="137" t="str">
        <f>近乳22!B2</f>
        <v>(3)乳牛チルド「2」の品目別価格　（つづき）</v>
      </c>
      <c r="C2" s="426"/>
      <c r="D2" s="426"/>
      <c r="R2" s="183"/>
      <c r="S2" s="136"/>
      <c r="T2" s="427"/>
      <c r="U2" s="427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</row>
    <row r="3" spans="1:35" ht="12.75" customHeight="1" x14ac:dyDescent="0.15">
      <c r="B3" s="426"/>
      <c r="C3" s="426"/>
      <c r="D3" s="426"/>
      <c r="P3" s="187" t="s">
        <v>90</v>
      </c>
      <c r="R3" s="183"/>
      <c r="S3" s="427"/>
      <c r="T3" s="427"/>
      <c r="U3" s="427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8"/>
      <c r="AH3" s="183"/>
      <c r="AI3" s="183"/>
    </row>
    <row r="4" spans="1:35" ht="3.75" customHeight="1" x14ac:dyDescent="0.15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</row>
    <row r="5" spans="1:35" ht="13.5" customHeight="1" x14ac:dyDescent="0.15">
      <c r="B5" s="141"/>
      <c r="C5" s="353" t="s">
        <v>263</v>
      </c>
      <c r="D5" s="352"/>
      <c r="E5" s="383" t="s">
        <v>290</v>
      </c>
      <c r="F5" s="384"/>
      <c r="G5" s="384"/>
      <c r="H5" s="385"/>
      <c r="I5" s="383" t="s">
        <v>291</v>
      </c>
      <c r="J5" s="384"/>
      <c r="K5" s="384"/>
      <c r="L5" s="385"/>
      <c r="M5" s="383" t="s">
        <v>293</v>
      </c>
      <c r="N5" s="384"/>
      <c r="O5" s="384"/>
      <c r="P5" s="385"/>
      <c r="R5" s="183"/>
      <c r="S5" s="136"/>
      <c r="T5" s="386"/>
      <c r="U5" s="387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183"/>
      <c r="AI5" s="183"/>
    </row>
    <row r="6" spans="1:35" ht="13.5" customHeight="1" x14ac:dyDescent="0.15">
      <c r="B6" s="356" t="s">
        <v>280</v>
      </c>
      <c r="C6" s="387"/>
      <c r="D6" s="358"/>
      <c r="E6" s="389" t="s">
        <v>281</v>
      </c>
      <c r="F6" s="389" t="s">
        <v>175</v>
      </c>
      <c r="G6" s="389" t="s">
        <v>282</v>
      </c>
      <c r="H6" s="389" t="s">
        <v>101</v>
      </c>
      <c r="I6" s="389" t="s">
        <v>281</v>
      </c>
      <c r="J6" s="389" t="s">
        <v>175</v>
      </c>
      <c r="K6" s="389" t="s">
        <v>282</v>
      </c>
      <c r="L6" s="389" t="s">
        <v>101</v>
      </c>
      <c r="M6" s="389" t="s">
        <v>281</v>
      </c>
      <c r="N6" s="389" t="s">
        <v>175</v>
      </c>
      <c r="O6" s="389" t="s">
        <v>282</v>
      </c>
      <c r="P6" s="389" t="s">
        <v>101</v>
      </c>
      <c r="R6" s="183"/>
      <c r="S6" s="387"/>
      <c r="T6" s="387"/>
      <c r="U6" s="387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183"/>
      <c r="AI6" s="183"/>
    </row>
    <row r="7" spans="1:35" ht="13.5" customHeight="1" x14ac:dyDescent="0.15">
      <c r="B7" s="151"/>
      <c r="C7" s="152"/>
      <c r="D7" s="167"/>
      <c r="E7" s="391"/>
      <c r="F7" s="391"/>
      <c r="G7" s="391" t="s">
        <v>283</v>
      </c>
      <c r="H7" s="391"/>
      <c r="I7" s="391"/>
      <c r="J7" s="391"/>
      <c r="K7" s="391" t="s">
        <v>283</v>
      </c>
      <c r="L7" s="391"/>
      <c r="M7" s="391"/>
      <c r="N7" s="391"/>
      <c r="O7" s="391" t="s">
        <v>283</v>
      </c>
      <c r="P7" s="391"/>
      <c r="R7" s="183"/>
      <c r="S7" s="136"/>
      <c r="T7" s="136"/>
      <c r="U7" s="136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183"/>
      <c r="AI7" s="183"/>
    </row>
    <row r="8" spans="1:35" ht="13.5" customHeight="1" x14ac:dyDescent="0.15">
      <c r="B8" s="289" t="s">
        <v>302</v>
      </c>
      <c r="C8" s="313">
        <v>23</v>
      </c>
      <c r="D8" s="157" t="s">
        <v>303</v>
      </c>
      <c r="E8" s="319">
        <v>819</v>
      </c>
      <c r="F8" s="319">
        <v>1365</v>
      </c>
      <c r="G8" s="329">
        <v>1018.7027591640302</v>
      </c>
      <c r="H8" s="319">
        <v>319634.30000000005</v>
      </c>
      <c r="I8" s="319">
        <v>787.5</v>
      </c>
      <c r="J8" s="319">
        <v>1050</v>
      </c>
      <c r="K8" s="319">
        <v>899.01724335340441</v>
      </c>
      <c r="L8" s="319">
        <v>373585</v>
      </c>
      <c r="M8" s="319">
        <v>966</v>
      </c>
      <c r="N8" s="319">
        <v>1720.95</v>
      </c>
      <c r="O8" s="319">
        <v>1308.3583822253722</v>
      </c>
      <c r="P8" s="329">
        <v>802859.9</v>
      </c>
      <c r="Q8" s="214"/>
      <c r="R8" s="183"/>
      <c r="S8" s="140"/>
      <c r="T8" s="347"/>
      <c r="U8" s="136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183"/>
      <c r="AI8" s="183"/>
    </row>
    <row r="9" spans="1:35" ht="13.5" customHeight="1" x14ac:dyDescent="0.15">
      <c r="B9" s="292"/>
      <c r="C9" s="347">
        <v>24</v>
      </c>
      <c r="D9" s="161"/>
      <c r="E9" s="377">
        <v>787.5</v>
      </c>
      <c r="F9" s="377">
        <v>1785</v>
      </c>
      <c r="G9" s="165">
        <v>880.75403508965235</v>
      </c>
      <c r="H9" s="377">
        <v>393254.19999999995</v>
      </c>
      <c r="I9" s="377">
        <v>681.97500000000002</v>
      </c>
      <c r="J9" s="377">
        <v>1365</v>
      </c>
      <c r="K9" s="165">
        <v>819.7377551363528</v>
      </c>
      <c r="L9" s="377">
        <v>395767.6</v>
      </c>
      <c r="M9" s="377">
        <v>896.7</v>
      </c>
      <c r="N9" s="377">
        <v>2467.5</v>
      </c>
      <c r="O9" s="165">
        <v>1190.7296475764488</v>
      </c>
      <c r="P9" s="444">
        <v>984744.00000000012</v>
      </c>
      <c r="Q9" s="214"/>
      <c r="R9" s="183"/>
      <c r="S9" s="140"/>
      <c r="T9" s="347"/>
      <c r="U9" s="136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183"/>
      <c r="AI9" s="183"/>
    </row>
    <row r="10" spans="1:35" ht="13.5" customHeight="1" x14ac:dyDescent="0.15">
      <c r="B10" s="366"/>
      <c r="C10" s="316">
        <v>25</v>
      </c>
      <c r="D10" s="167"/>
      <c r="E10" s="428">
        <v>891.97500000000002</v>
      </c>
      <c r="F10" s="428">
        <v>1470</v>
      </c>
      <c r="G10" s="428">
        <v>1140.0818005888095</v>
      </c>
      <c r="H10" s="428">
        <v>418681.19999999995</v>
      </c>
      <c r="I10" s="428">
        <v>714</v>
      </c>
      <c r="J10" s="428">
        <v>1172.8500000000001</v>
      </c>
      <c r="K10" s="428">
        <v>918.65309145187405</v>
      </c>
      <c r="L10" s="428">
        <v>454194.10000000009</v>
      </c>
      <c r="M10" s="428">
        <v>1050</v>
      </c>
      <c r="N10" s="428">
        <v>1659</v>
      </c>
      <c r="O10" s="428">
        <v>1407.2373028867189</v>
      </c>
      <c r="P10" s="429">
        <v>1435492.9999999998</v>
      </c>
      <c r="Q10" s="183"/>
      <c r="R10" s="183"/>
      <c r="S10" s="140"/>
      <c r="T10" s="347"/>
      <c r="U10" s="136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83"/>
      <c r="AI10" s="183"/>
    </row>
    <row r="11" spans="1:35" ht="13.5" customHeight="1" x14ac:dyDescent="0.15">
      <c r="B11" s="430"/>
      <c r="C11" s="431">
        <v>7</v>
      </c>
      <c r="D11" s="432"/>
      <c r="E11" s="433">
        <v>1050</v>
      </c>
      <c r="F11" s="433">
        <v>1312.5</v>
      </c>
      <c r="G11" s="433">
        <v>1159.2366494493294</v>
      </c>
      <c r="H11" s="433">
        <v>40851</v>
      </c>
      <c r="I11" s="433">
        <v>840</v>
      </c>
      <c r="J11" s="433">
        <v>997.5</v>
      </c>
      <c r="K11" s="433">
        <v>910.03591785949743</v>
      </c>
      <c r="L11" s="433">
        <v>41039.1</v>
      </c>
      <c r="M11" s="433">
        <v>1251.18</v>
      </c>
      <c r="N11" s="433">
        <v>1550.9549999999999</v>
      </c>
      <c r="O11" s="433">
        <v>1432.6906269711114</v>
      </c>
      <c r="P11" s="432">
        <v>136013.29999999999</v>
      </c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</row>
    <row r="12" spans="1:35" ht="13.5" customHeight="1" x14ac:dyDescent="0.15">
      <c r="B12" s="430"/>
      <c r="C12" s="431">
        <v>8</v>
      </c>
      <c r="D12" s="432"/>
      <c r="E12" s="433">
        <v>1050</v>
      </c>
      <c r="F12" s="433">
        <v>1323</v>
      </c>
      <c r="G12" s="433">
        <v>1160.3580829391635</v>
      </c>
      <c r="H12" s="433">
        <v>24632</v>
      </c>
      <c r="I12" s="433">
        <v>840</v>
      </c>
      <c r="J12" s="433">
        <v>1000.02</v>
      </c>
      <c r="K12" s="433">
        <v>915.10264266976299</v>
      </c>
      <c r="L12" s="433">
        <v>26516</v>
      </c>
      <c r="M12" s="433">
        <v>1253.7</v>
      </c>
      <c r="N12" s="433">
        <v>1599.99</v>
      </c>
      <c r="O12" s="433">
        <v>1448.8649373430162</v>
      </c>
      <c r="P12" s="432">
        <v>119582.40000000001</v>
      </c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</row>
    <row r="13" spans="1:35" ht="13.5" customHeight="1" x14ac:dyDescent="0.15">
      <c r="B13" s="430"/>
      <c r="C13" s="431">
        <v>9</v>
      </c>
      <c r="D13" s="432"/>
      <c r="E13" s="433">
        <v>1050</v>
      </c>
      <c r="F13" s="433">
        <v>1365</v>
      </c>
      <c r="G13" s="433">
        <v>1170.6550242489072</v>
      </c>
      <c r="H13" s="433">
        <v>26276.199999999997</v>
      </c>
      <c r="I13" s="433">
        <v>840</v>
      </c>
      <c r="J13" s="433">
        <v>997.5</v>
      </c>
      <c r="K13" s="433">
        <v>918.05688402718783</v>
      </c>
      <c r="L13" s="433">
        <v>31105.3</v>
      </c>
      <c r="M13" s="433">
        <v>1260</v>
      </c>
      <c r="N13" s="433">
        <v>1575</v>
      </c>
      <c r="O13" s="433">
        <v>1457.3626437491232</v>
      </c>
      <c r="P13" s="432">
        <v>102842.79999999999</v>
      </c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</row>
    <row r="14" spans="1:35" ht="13.5" customHeight="1" x14ac:dyDescent="0.15">
      <c r="B14" s="430"/>
      <c r="C14" s="431">
        <v>10</v>
      </c>
      <c r="D14" s="432"/>
      <c r="E14" s="433">
        <v>1050</v>
      </c>
      <c r="F14" s="433">
        <v>1365</v>
      </c>
      <c r="G14" s="433">
        <v>1197.2984641151736</v>
      </c>
      <c r="H14" s="433">
        <v>33122.1</v>
      </c>
      <c r="I14" s="433">
        <v>840</v>
      </c>
      <c r="J14" s="433">
        <v>1050</v>
      </c>
      <c r="K14" s="433">
        <v>934.78604678301895</v>
      </c>
      <c r="L14" s="433">
        <v>43926.7</v>
      </c>
      <c r="M14" s="433">
        <v>1312.5</v>
      </c>
      <c r="N14" s="433">
        <v>1575</v>
      </c>
      <c r="O14" s="433">
        <v>1422.710759849213</v>
      </c>
      <c r="P14" s="432">
        <v>135528.29999999999</v>
      </c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</row>
    <row r="15" spans="1:35" ht="13.5" customHeight="1" x14ac:dyDescent="0.15">
      <c r="B15" s="430"/>
      <c r="C15" s="431">
        <v>11</v>
      </c>
      <c r="D15" s="432"/>
      <c r="E15" s="433">
        <v>1102.5</v>
      </c>
      <c r="F15" s="433">
        <v>1470</v>
      </c>
      <c r="G15" s="433">
        <v>1282.007939305935</v>
      </c>
      <c r="H15" s="433">
        <v>43669</v>
      </c>
      <c r="I15" s="433">
        <v>840</v>
      </c>
      <c r="J15" s="433">
        <v>1155</v>
      </c>
      <c r="K15" s="433">
        <v>982.00674202274433</v>
      </c>
      <c r="L15" s="433">
        <v>50361.899999999994</v>
      </c>
      <c r="M15" s="433">
        <v>1312.5</v>
      </c>
      <c r="N15" s="433">
        <v>1659</v>
      </c>
      <c r="O15" s="433">
        <v>1472.704626928655</v>
      </c>
      <c r="P15" s="432">
        <v>155196.1</v>
      </c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</row>
    <row r="16" spans="1:35" ht="13.5" customHeight="1" x14ac:dyDescent="0.15">
      <c r="B16" s="430"/>
      <c r="C16" s="431">
        <v>12</v>
      </c>
      <c r="D16" s="432"/>
      <c r="E16" s="433">
        <v>1207.5</v>
      </c>
      <c r="F16" s="433">
        <v>1470</v>
      </c>
      <c r="G16" s="433">
        <v>1307.931945840663</v>
      </c>
      <c r="H16" s="433">
        <v>28212.5</v>
      </c>
      <c r="I16" s="433">
        <v>840</v>
      </c>
      <c r="J16" s="433">
        <v>1172.8500000000001</v>
      </c>
      <c r="K16" s="433">
        <v>996.80737651232835</v>
      </c>
      <c r="L16" s="433">
        <v>40822.699999999997</v>
      </c>
      <c r="M16" s="433">
        <v>1311.9750000000001</v>
      </c>
      <c r="N16" s="433">
        <v>1627.5</v>
      </c>
      <c r="O16" s="433">
        <v>1413.8910816967502</v>
      </c>
      <c r="P16" s="432">
        <v>182062.6</v>
      </c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</row>
    <row r="17" spans="2:35" ht="13.5" customHeight="1" x14ac:dyDescent="0.15">
      <c r="B17" s="430" t="s">
        <v>294</v>
      </c>
      <c r="C17" s="431">
        <v>1</v>
      </c>
      <c r="D17" s="432" t="s">
        <v>295</v>
      </c>
      <c r="E17" s="433">
        <v>1155</v>
      </c>
      <c r="F17" s="433">
        <v>1470</v>
      </c>
      <c r="G17" s="433">
        <v>1276.4356122890524</v>
      </c>
      <c r="H17" s="433">
        <v>32273.8</v>
      </c>
      <c r="I17" s="433">
        <v>840</v>
      </c>
      <c r="J17" s="433">
        <v>1155</v>
      </c>
      <c r="K17" s="433">
        <v>993.0481084143521</v>
      </c>
      <c r="L17" s="433">
        <v>45359</v>
      </c>
      <c r="M17" s="433">
        <v>1354.5</v>
      </c>
      <c r="N17" s="433">
        <v>1659</v>
      </c>
      <c r="O17" s="433">
        <v>1478.8510218824674</v>
      </c>
      <c r="P17" s="432">
        <v>122989.8</v>
      </c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2:35" ht="13.5" customHeight="1" x14ac:dyDescent="0.15">
      <c r="B18" s="430"/>
      <c r="C18" s="431">
        <v>2</v>
      </c>
      <c r="D18" s="432"/>
      <c r="E18" s="433">
        <v>1155</v>
      </c>
      <c r="F18" s="433">
        <v>1470</v>
      </c>
      <c r="G18" s="433">
        <v>1285.3741206749942</v>
      </c>
      <c r="H18" s="433">
        <v>33110</v>
      </c>
      <c r="I18" s="433">
        <v>840</v>
      </c>
      <c r="J18" s="433">
        <v>1207.5</v>
      </c>
      <c r="K18" s="433">
        <v>992.2601098683765</v>
      </c>
      <c r="L18" s="433">
        <v>46010.700000000004</v>
      </c>
      <c r="M18" s="433">
        <v>1354.5</v>
      </c>
      <c r="N18" s="433">
        <v>1575</v>
      </c>
      <c r="O18" s="433">
        <v>1468.220205086812</v>
      </c>
      <c r="P18" s="432">
        <v>117492.6</v>
      </c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</row>
    <row r="19" spans="2:35" ht="13.5" customHeight="1" x14ac:dyDescent="0.15">
      <c r="B19" s="430"/>
      <c r="C19" s="431">
        <v>3</v>
      </c>
      <c r="D19" s="432"/>
      <c r="E19" s="433">
        <v>1207.5</v>
      </c>
      <c r="F19" s="433">
        <v>1519.3500000000001</v>
      </c>
      <c r="G19" s="433">
        <v>1341.4645822401926</v>
      </c>
      <c r="H19" s="433">
        <v>31644.800000000003</v>
      </c>
      <c r="I19" s="433">
        <v>892.5</v>
      </c>
      <c r="J19" s="433">
        <v>1260</v>
      </c>
      <c r="K19" s="433">
        <v>1015.2986085925704</v>
      </c>
      <c r="L19" s="433">
        <v>41278.100000000006</v>
      </c>
      <c r="M19" s="433">
        <v>1312.5</v>
      </c>
      <c r="N19" s="433">
        <v>1659</v>
      </c>
      <c r="O19" s="433">
        <v>1461.4707254806199</v>
      </c>
      <c r="P19" s="432">
        <v>129563.70000000001</v>
      </c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</row>
    <row r="20" spans="2:35" ht="13.5" customHeight="1" x14ac:dyDescent="0.15">
      <c r="B20" s="430"/>
      <c r="C20" s="431">
        <v>4</v>
      </c>
      <c r="D20" s="432"/>
      <c r="E20" s="433">
        <v>1296</v>
      </c>
      <c r="F20" s="433">
        <v>1625.4</v>
      </c>
      <c r="G20" s="433">
        <v>1363.6337348240513</v>
      </c>
      <c r="H20" s="433">
        <v>35686.699999999997</v>
      </c>
      <c r="I20" s="433">
        <v>972</v>
      </c>
      <c r="J20" s="433">
        <v>1134</v>
      </c>
      <c r="K20" s="433">
        <v>1033.7388615424327</v>
      </c>
      <c r="L20" s="433">
        <v>49043.199999999997</v>
      </c>
      <c r="M20" s="433">
        <v>1296</v>
      </c>
      <c r="N20" s="433">
        <v>1621.08</v>
      </c>
      <c r="O20" s="433">
        <v>1434.4207214481687</v>
      </c>
      <c r="P20" s="432">
        <v>143590.5</v>
      </c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</row>
    <row r="21" spans="2:35" ht="13.5" customHeight="1" x14ac:dyDescent="0.15">
      <c r="B21" s="430"/>
      <c r="C21" s="431">
        <v>5</v>
      </c>
      <c r="D21" s="432"/>
      <c r="E21" s="433">
        <v>1296</v>
      </c>
      <c r="F21" s="433">
        <v>1512</v>
      </c>
      <c r="G21" s="433">
        <v>1348.4635573542098</v>
      </c>
      <c r="H21" s="433">
        <v>29226.1</v>
      </c>
      <c r="I21" s="433">
        <v>972</v>
      </c>
      <c r="J21" s="433">
        <v>1315.44</v>
      </c>
      <c r="K21" s="433">
        <v>1070.6152032472667</v>
      </c>
      <c r="L21" s="433">
        <v>33708.700000000004</v>
      </c>
      <c r="M21" s="433">
        <v>1438.7760000000001</v>
      </c>
      <c r="N21" s="433">
        <v>1706.4</v>
      </c>
      <c r="O21" s="433">
        <v>1617.8139963065771</v>
      </c>
      <c r="P21" s="432">
        <v>134438.1</v>
      </c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</row>
    <row r="22" spans="2:35" ht="13.5" customHeight="1" x14ac:dyDescent="0.15">
      <c r="B22" s="430"/>
      <c r="C22" s="431">
        <v>6</v>
      </c>
      <c r="D22" s="432"/>
      <c r="E22" s="433">
        <v>1350</v>
      </c>
      <c r="F22" s="433">
        <v>1458</v>
      </c>
      <c r="G22" s="433">
        <v>1387.0903467981395</v>
      </c>
      <c r="H22" s="433">
        <v>29018.3</v>
      </c>
      <c r="I22" s="433">
        <v>972</v>
      </c>
      <c r="J22" s="433">
        <v>1315.44</v>
      </c>
      <c r="K22" s="433">
        <v>1086.0715056258327</v>
      </c>
      <c r="L22" s="433">
        <v>37086.799999999996</v>
      </c>
      <c r="M22" s="433">
        <v>1458</v>
      </c>
      <c r="N22" s="432">
        <v>1688.04</v>
      </c>
      <c r="O22" s="433">
        <v>1598.9211672597864</v>
      </c>
      <c r="P22" s="432">
        <v>141384.4</v>
      </c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</row>
    <row r="23" spans="2:35" ht="13.5" customHeight="1" x14ac:dyDescent="0.15">
      <c r="B23" s="435"/>
      <c r="C23" s="436">
        <v>7</v>
      </c>
      <c r="D23" s="429"/>
      <c r="E23" s="428">
        <v>1242</v>
      </c>
      <c r="F23" s="428">
        <v>1620</v>
      </c>
      <c r="G23" s="428">
        <v>1378.5788679103564</v>
      </c>
      <c r="H23" s="428">
        <v>31249.8</v>
      </c>
      <c r="I23" s="428">
        <v>972</v>
      </c>
      <c r="J23" s="428">
        <v>1315.44</v>
      </c>
      <c r="K23" s="428">
        <v>1101.5959799627249</v>
      </c>
      <c r="L23" s="428">
        <v>48066.100000000006</v>
      </c>
      <c r="M23" s="428">
        <v>1328.616</v>
      </c>
      <c r="N23" s="428">
        <v>1690.2</v>
      </c>
      <c r="O23" s="428">
        <v>1569.3456485087506</v>
      </c>
      <c r="P23" s="429">
        <v>160482</v>
      </c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</row>
    <row r="24" spans="2:35" ht="13.5" customHeight="1" x14ac:dyDescent="0.15">
      <c r="B24" s="437"/>
      <c r="C24" s="438"/>
      <c r="D24" s="439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</row>
    <row r="25" spans="2:35" ht="13.5" customHeight="1" x14ac:dyDescent="0.15">
      <c r="B25" s="408"/>
      <c r="C25" s="438"/>
      <c r="D25" s="440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</row>
    <row r="26" spans="2:35" ht="13.5" customHeight="1" x14ac:dyDescent="0.15">
      <c r="B26" s="437" t="s">
        <v>129</v>
      </c>
      <c r="C26" s="438"/>
      <c r="D26" s="439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</row>
    <row r="27" spans="2:35" ht="13.5" customHeight="1" x14ac:dyDescent="0.15">
      <c r="B27" s="411">
        <v>41821</v>
      </c>
      <c r="C27" s="412"/>
      <c r="D27" s="413">
        <v>41827</v>
      </c>
      <c r="E27" s="441">
        <v>1350</v>
      </c>
      <c r="F27" s="441">
        <v>1458</v>
      </c>
      <c r="G27" s="441">
        <v>1373.3729510389726</v>
      </c>
      <c r="H27" s="441">
        <v>8800.7000000000007</v>
      </c>
      <c r="I27" s="441">
        <v>972</v>
      </c>
      <c r="J27" s="441">
        <v>1270.08</v>
      </c>
      <c r="K27" s="441">
        <v>1090.3085799064361</v>
      </c>
      <c r="L27" s="441">
        <v>9911.9</v>
      </c>
      <c r="M27" s="441">
        <v>1490.4</v>
      </c>
      <c r="N27" s="441">
        <v>1690.2</v>
      </c>
      <c r="O27" s="441">
        <v>1620.5249241591559</v>
      </c>
      <c r="P27" s="441">
        <v>34239.199999999997</v>
      </c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</row>
    <row r="28" spans="2:35" ht="13.5" customHeight="1" x14ac:dyDescent="0.15">
      <c r="B28" s="414" t="s">
        <v>130</v>
      </c>
      <c r="C28" s="415"/>
      <c r="D28" s="41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</row>
    <row r="29" spans="2:35" ht="13.5" customHeight="1" x14ac:dyDescent="0.15">
      <c r="B29" s="411">
        <v>41828</v>
      </c>
      <c r="C29" s="412"/>
      <c r="D29" s="413">
        <v>41834</v>
      </c>
      <c r="E29" s="441">
        <v>1296</v>
      </c>
      <c r="F29" s="441">
        <v>1512</v>
      </c>
      <c r="G29" s="441">
        <v>1381.4112676056341</v>
      </c>
      <c r="H29" s="441">
        <v>6456.8</v>
      </c>
      <c r="I29" s="441">
        <v>972</v>
      </c>
      <c r="J29" s="441">
        <v>1231.2</v>
      </c>
      <c r="K29" s="441">
        <v>1097.2408176141962</v>
      </c>
      <c r="L29" s="441">
        <v>9272.7000000000007</v>
      </c>
      <c r="M29" s="441">
        <v>1402.596</v>
      </c>
      <c r="N29" s="441">
        <v>1690.2</v>
      </c>
      <c r="O29" s="441">
        <v>1592.476247232247</v>
      </c>
      <c r="P29" s="441">
        <v>34138.699999999997</v>
      </c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</row>
    <row r="30" spans="2:35" ht="13.5" customHeight="1" x14ac:dyDescent="0.15">
      <c r="B30" s="414" t="s">
        <v>131</v>
      </c>
      <c r="C30" s="415"/>
      <c r="D30" s="41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</row>
    <row r="31" spans="2:35" ht="13.5" customHeight="1" x14ac:dyDescent="0.15">
      <c r="B31" s="411">
        <v>41835</v>
      </c>
      <c r="C31" s="412"/>
      <c r="D31" s="413">
        <v>41838</v>
      </c>
      <c r="E31" s="441">
        <v>1242</v>
      </c>
      <c r="F31" s="441">
        <v>1500.0120000000002</v>
      </c>
      <c r="G31" s="441">
        <v>1344.8826135039003</v>
      </c>
      <c r="H31" s="441">
        <v>3859</v>
      </c>
      <c r="I31" s="441">
        <v>972</v>
      </c>
      <c r="J31" s="441">
        <v>1315.44</v>
      </c>
      <c r="K31" s="441">
        <v>1115.1822981251155</v>
      </c>
      <c r="L31" s="441">
        <v>5633.3</v>
      </c>
      <c r="M31" s="441">
        <v>1350</v>
      </c>
      <c r="N31" s="441">
        <v>1688.04</v>
      </c>
      <c r="O31" s="441">
        <v>1551.6736746560771</v>
      </c>
      <c r="P31" s="441">
        <v>18837.400000000001</v>
      </c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</row>
    <row r="32" spans="2:35" ht="13.5" customHeight="1" x14ac:dyDescent="0.15">
      <c r="B32" s="414" t="s">
        <v>132</v>
      </c>
      <c r="C32" s="415"/>
      <c r="D32" s="41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</row>
    <row r="33" spans="2:35" ht="13.5" customHeight="1" x14ac:dyDescent="0.15">
      <c r="B33" s="411">
        <v>41842</v>
      </c>
      <c r="C33" s="412"/>
      <c r="D33" s="413">
        <v>41848</v>
      </c>
      <c r="E33" s="441">
        <v>1296</v>
      </c>
      <c r="F33" s="441">
        <v>1620</v>
      </c>
      <c r="G33" s="441">
        <v>1400.1419007742516</v>
      </c>
      <c r="H33" s="441">
        <v>6906.1</v>
      </c>
      <c r="I33" s="441">
        <v>972</v>
      </c>
      <c r="J33" s="441">
        <v>1315.44</v>
      </c>
      <c r="K33" s="441">
        <v>1112.3839479683515</v>
      </c>
      <c r="L33" s="441">
        <v>14636.7</v>
      </c>
      <c r="M33" s="441">
        <v>1328.616</v>
      </c>
      <c r="N33" s="441">
        <v>1690.2</v>
      </c>
      <c r="O33" s="441">
        <v>1545.4666821534911</v>
      </c>
      <c r="P33" s="441">
        <v>41463.4</v>
      </c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</row>
    <row r="34" spans="2:35" ht="13.5" customHeight="1" x14ac:dyDescent="0.15">
      <c r="B34" s="414" t="s">
        <v>133</v>
      </c>
      <c r="C34" s="415"/>
      <c r="D34" s="41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</row>
    <row r="35" spans="2:35" ht="13.5" customHeight="1" x14ac:dyDescent="0.15">
      <c r="B35" s="416">
        <v>41849</v>
      </c>
      <c r="C35" s="417"/>
      <c r="D35" s="418">
        <v>41855</v>
      </c>
      <c r="E35" s="442">
        <v>1296</v>
      </c>
      <c r="F35" s="442">
        <v>1533.6</v>
      </c>
      <c r="G35" s="442">
        <v>1385.6362689886892</v>
      </c>
      <c r="H35" s="442">
        <v>5227.2</v>
      </c>
      <c r="I35" s="442">
        <v>972</v>
      </c>
      <c r="J35" s="442">
        <v>1315.44</v>
      </c>
      <c r="K35" s="442">
        <v>1096.2120411309743</v>
      </c>
      <c r="L35" s="442">
        <v>8611.5</v>
      </c>
      <c r="M35" s="442">
        <v>1371.4920000000002</v>
      </c>
      <c r="N35" s="442">
        <v>1666.44</v>
      </c>
      <c r="O35" s="442">
        <v>1500.7189087385611</v>
      </c>
      <c r="P35" s="442">
        <v>31803.3</v>
      </c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</row>
    <row r="36" spans="2:35" ht="3.75" customHeight="1" x14ac:dyDescent="0.15">
      <c r="B36" s="195"/>
      <c r="C36" s="188"/>
      <c r="D36" s="188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</row>
    <row r="37" spans="2:35" ht="13.5" customHeight="1" x14ac:dyDescent="0.15">
      <c r="B37" s="187"/>
      <c r="C37" s="443"/>
      <c r="D37" s="443"/>
    </row>
    <row r="38" spans="2:35" ht="13.5" customHeight="1" x14ac:dyDescent="0.15">
      <c r="B38" s="235"/>
      <c r="C38" s="443"/>
      <c r="D38" s="443"/>
      <c r="P38" s="362"/>
      <c r="Q38" s="183"/>
      <c r="R38" s="183"/>
    </row>
    <row r="39" spans="2:35" ht="13.5" customHeight="1" x14ac:dyDescent="0.15">
      <c r="B39" s="235"/>
      <c r="C39" s="443"/>
      <c r="D39" s="443"/>
      <c r="P39" s="362"/>
      <c r="Q39" s="183"/>
      <c r="R39" s="183"/>
    </row>
    <row r="40" spans="2:35" ht="13.5" customHeight="1" x14ac:dyDescent="0.15">
      <c r="B40" s="235"/>
      <c r="C40" s="443"/>
      <c r="D40" s="443"/>
      <c r="E40" s="184"/>
      <c r="F40" s="184"/>
      <c r="G40" s="184"/>
      <c r="H40" s="184"/>
      <c r="P40" s="362"/>
      <c r="Q40" s="183"/>
      <c r="R40" s="183"/>
    </row>
    <row r="41" spans="2:35" ht="13.5" customHeight="1" x14ac:dyDescent="0.15">
      <c r="B41" s="187"/>
      <c r="C41" s="443"/>
      <c r="E41" s="184"/>
      <c r="F41" s="184"/>
      <c r="G41" s="184"/>
      <c r="H41" s="184"/>
      <c r="P41" s="362"/>
      <c r="Q41" s="183"/>
      <c r="R41" s="183"/>
    </row>
    <row r="42" spans="2:35" ht="13.5" customHeight="1" x14ac:dyDescent="0.15">
      <c r="B42" s="187"/>
      <c r="C42" s="443"/>
      <c r="E42" s="184"/>
      <c r="F42" s="184"/>
      <c r="G42" s="184"/>
      <c r="H42" s="184"/>
      <c r="P42" s="362"/>
      <c r="Q42" s="183"/>
      <c r="R42" s="183"/>
    </row>
    <row r="43" spans="2:35" ht="13.5" customHeight="1" x14ac:dyDescent="0.15">
      <c r="B43" s="187"/>
      <c r="C43" s="443"/>
      <c r="E43" s="184"/>
      <c r="F43" s="184"/>
      <c r="G43" s="184"/>
      <c r="H43" s="184"/>
      <c r="P43" s="431"/>
      <c r="Q43" s="183"/>
      <c r="R43" s="183"/>
    </row>
    <row r="44" spans="2:35" x14ac:dyDescent="0.15">
      <c r="P44" s="431"/>
      <c r="Q44" s="183"/>
      <c r="R44" s="183"/>
    </row>
    <row r="45" spans="2:35" x14ac:dyDescent="0.15">
      <c r="P45" s="431"/>
      <c r="Q45" s="183"/>
      <c r="R45" s="183"/>
    </row>
    <row r="46" spans="2:35" x14ac:dyDescent="0.15">
      <c r="P46" s="183"/>
      <c r="Q46" s="183"/>
      <c r="R46" s="183"/>
    </row>
    <row r="47" spans="2:35" x14ac:dyDescent="0.15">
      <c r="P47" s="183"/>
      <c r="Q47" s="183"/>
      <c r="R47" s="183"/>
    </row>
    <row r="48" spans="2:35" x14ac:dyDescent="0.15">
      <c r="P48" s="183"/>
      <c r="Q48" s="183"/>
      <c r="R48" s="183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75" t="s">
        <v>42</v>
      </c>
      <c r="E4" s="776"/>
      <c r="F4" s="776"/>
      <c r="G4" s="776"/>
      <c r="H4" s="777"/>
      <c r="I4" s="33"/>
      <c r="J4" s="33"/>
      <c r="K4" s="775" t="s">
        <v>43</v>
      </c>
      <c r="L4" s="776"/>
      <c r="M4" s="77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78" t="s">
        <v>44</v>
      </c>
      <c r="E5" s="779"/>
      <c r="F5" s="39" t="s">
        <v>45</v>
      </c>
      <c r="G5" s="40" t="s">
        <v>46</v>
      </c>
      <c r="H5" s="780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8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36"/>
      <c r="B6" s="37"/>
      <c r="C6" s="38"/>
      <c r="D6" s="107" t="s">
        <v>55</v>
      </c>
      <c r="E6" s="106" t="s">
        <v>56</v>
      </c>
      <c r="F6" s="45" t="s">
        <v>57</v>
      </c>
      <c r="G6" s="46" t="s">
        <v>56</v>
      </c>
      <c r="H6" s="781"/>
      <c r="I6" s="47"/>
      <c r="J6" s="47"/>
      <c r="K6" s="45" t="s">
        <v>58</v>
      </c>
      <c r="L6" s="45" t="s">
        <v>59</v>
      </c>
      <c r="M6" s="78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53" t="s">
        <v>0</v>
      </c>
      <c r="B7" s="49">
        <v>22</v>
      </c>
      <c r="C7" s="54" t="s">
        <v>1</v>
      </c>
      <c r="D7" s="133">
        <v>4040032.56</v>
      </c>
      <c r="E7" s="94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/>
      <c r="B8" s="49">
        <v>23</v>
      </c>
      <c r="C8" s="54"/>
      <c r="D8" s="51">
        <v>4308030.8000000007</v>
      </c>
      <c r="E8" s="94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24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25</v>
      </c>
      <c r="C10" s="57" t="s">
        <v>60</v>
      </c>
      <c r="D10" s="59">
        <f>(収集データ量_首都圏!D10+収集データ量_近畿圏!D10+収集データ量_中京圏!D10)</f>
        <v>5137840</v>
      </c>
      <c r="E10" s="59">
        <f>(収集データ量_首都圏!E10+収集データ量_近畿圏!E10+収集データ量_中京圏!E10+収集データ量_九州地域!E10)</f>
        <v>22473507</v>
      </c>
      <c r="F10" s="59">
        <f>(収集データ量_首都圏!F10+収集データ量_近畿圏!F10+収集データ量_中京圏!F10+収集データ量_九州地域!F10)</f>
        <v>20073222</v>
      </c>
      <c r="G10" s="59">
        <f>(収集データ量_首都圏!G10+収集データ量_近畿圏!G10+収集データ量_中京圏!G10+収集データ量_九州地域!G10)</f>
        <v>13783728</v>
      </c>
      <c r="H10" s="59">
        <f>(収集データ量_首都圏!H10+収集データ量_近畿圏!H10+収集データ量_中京圏!H10+収集データ量_九州地域!H10)</f>
        <v>61468297</v>
      </c>
      <c r="I10" s="59">
        <f>(収集データ量_首都圏!I10+収集データ量_近畿圏!I10+収集データ量_中京圏!I10+収集データ量_九州地域!I10)</f>
        <v>11283921</v>
      </c>
      <c r="J10" s="59">
        <f>(収集データ量_首都圏!J10+収集データ量_近畿圏!J10+収集データ量_中京圏!J10+収集データ量_九州地域!J10)</f>
        <v>72752218</v>
      </c>
      <c r="K10" s="59">
        <f>(収集データ量_首都圏!K10+収集データ量_近畿圏!K10+収集データ量_中京圏!K10+収集データ量_九州地域!K10)</f>
        <v>184405073</v>
      </c>
      <c r="L10" s="59">
        <f>(収集データ量_首都圏!L10+収集データ量_近畿圏!L10+収集データ量_中京圏!L10+収集データ量_九州地域!L10)</f>
        <v>9921373</v>
      </c>
      <c r="M10" s="59">
        <f>(収集データ量_首都圏!M10+収集データ量_近畿圏!M10+収集データ量_中京圏!M10+収集データ量_九州地域!M10)</f>
        <v>194326446</v>
      </c>
      <c r="N10" s="59">
        <f>(収集データ量_首都圏!N10+収集データ量_近畿圏!N10+収集データ量_中京圏!N10+収集データ量_九州地域!N10)</f>
        <v>33865438</v>
      </c>
      <c r="O10" s="59">
        <f>(収集データ量_首都圏!O10+収集データ量_近畿圏!O10+収集データ量_中京圏!O10+収集データ量_九州地域!O10)</f>
        <v>228191884</v>
      </c>
      <c r="P10" s="58">
        <f>(収集データ量_首都圏!P10+収集データ量_近畿圏!P10+収集データ量_中京圏!P10+収集データ量_九州地域!P10)</f>
        <v>300944102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12</v>
      </c>
      <c r="C11" s="64" t="s">
        <v>85</v>
      </c>
      <c r="D11" s="59">
        <f>(収集データ量_首都圏!D11+収集データ量_近畿圏!D11+収集データ量_中京圏!D11)</f>
        <v>450304.5</v>
      </c>
      <c r="E11" s="58">
        <f>(収集データ量_首都圏!E11+収集データ量_近畿圏!E11+収集データ量_中京圏!E11+収集データ量_九州地域!E11)</f>
        <v>2992332.4</v>
      </c>
      <c r="F11" s="58">
        <f>(収集データ量_首都圏!F11+収集データ量_近畿圏!F11+収集データ量_中京圏!F11+収集データ量_九州地域!F11)</f>
        <v>1962864.4</v>
      </c>
      <c r="G11" s="59">
        <f>(収集データ量_首都圏!G11+収集データ量_近畿圏!G11+収集データ量_中京圏!G11+収集データ量_九州地域!G11)</f>
        <v>1294141.8999999997</v>
      </c>
      <c r="H11" s="59">
        <f t="shared" ref="H11:H26" si="0">D11+E11+F11+G11</f>
        <v>6699643.1999999993</v>
      </c>
      <c r="I11" s="59">
        <f>(収集データ量_首都圏!I11+収集データ量_近畿圏!I11+収集データ量_中京圏!I11)</f>
        <v>783997</v>
      </c>
      <c r="J11" s="59">
        <f t="shared" ref="J11:J26" si="1">H11+I11</f>
        <v>7483640.1999999993</v>
      </c>
      <c r="K11" s="59">
        <f>(収集データ量_首都圏!K11+収集データ量_近畿圏!K11+収集データ量_中京圏!K11+収集データ量_九州地域!K11)</f>
        <v>14564417.1</v>
      </c>
      <c r="L11" s="59">
        <f>(収集データ量_首都圏!L11+収集データ量_近畿圏!L11+収集データ量_中京圏!L11)</f>
        <v>844849.5</v>
      </c>
      <c r="M11" s="59">
        <f t="shared" ref="M11:M26" si="2">K11+L11</f>
        <v>15409266.6</v>
      </c>
      <c r="N11" s="59">
        <f>(収集データ量_首都圏!N11+収集データ量_近畿圏!N11+収集データ量_中京圏!N11)</f>
        <v>2824913.5999999996</v>
      </c>
      <c r="O11" s="59">
        <f t="shared" ref="O11:O26" si="3">M11+N11</f>
        <v>18234180.199999999</v>
      </c>
      <c r="P11" s="61">
        <f t="shared" ref="P11:P26" si="4">J11+O11</f>
        <v>25717820.399999999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 t="s">
        <v>77</v>
      </c>
      <c r="B12" s="49">
        <v>1</v>
      </c>
      <c r="C12" s="64" t="s">
        <v>82</v>
      </c>
      <c r="D12" s="66">
        <f>(収集データ量_首都圏!D12+収集データ量_近畿圏!D12+収集データ量_中京圏!D12)</f>
        <v>315731.70000000007</v>
      </c>
      <c r="E12" s="58">
        <f>(収集データ量_首都圏!E12+収集データ量_近畿圏!E12+収集データ量_中京圏!E12+収集データ量_九州地域!E12)</f>
        <v>2439923</v>
      </c>
      <c r="F12" s="58">
        <f>(収集データ量_首都圏!F12+収集データ量_近畿圏!F12+収集データ量_中京圏!F12+収集データ量_九州地域!F12)</f>
        <v>1778301.4</v>
      </c>
      <c r="G12" s="59">
        <f>(収集データ量_首都圏!G12+収集データ量_近畿圏!G12+収集データ量_中京圏!G12+収集データ量_九州地域!G12)</f>
        <v>1185728.4000000004</v>
      </c>
      <c r="H12" s="59">
        <f t="shared" si="0"/>
        <v>5719684.5</v>
      </c>
      <c r="I12" s="59">
        <f>(収集データ量_首都圏!I12+収集データ量_近畿圏!I12+収集データ量_中京圏!I12)</f>
        <v>726939.39999999991</v>
      </c>
      <c r="J12" s="59">
        <f t="shared" si="1"/>
        <v>6446623.9000000004</v>
      </c>
      <c r="K12" s="59">
        <f>(収集データ量_首都圏!K12+収集データ量_近畿圏!K12+収集データ量_中京圏!K12+収集データ量_九州地域!K12)</f>
        <v>16190366.899999999</v>
      </c>
      <c r="L12" s="59">
        <f>(収集データ量_首都圏!L12+収集データ量_近畿圏!L12+収集データ量_中京圏!L12)</f>
        <v>906735</v>
      </c>
      <c r="M12" s="59">
        <f t="shared" si="2"/>
        <v>17097101.899999999</v>
      </c>
      <c r="N12" s="59">
        <f>(収集データ量_首都圏!N12+収集データ量_近畿圏!N12+収集データ量_中京圏!N12)</f>
        <v>3044674.3000000007</v>
      </c>
      <c r="O12" s="59">
        <f t="shared" si="3"/>
        <v>20141776.199999999</v>
      </c>
      <c r="P12" s="61">
        <f t="shared" si="4"/>
        <v>26588400.100000001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2</v>
      </c>
      <c r="C13" s="64"/>
      <c r="D13" s="66">
        <f>(収集データ量_首都圏!D13+収集データ量_近畿圏!D13+収集データ量_中京圏!D13)</f>
        <v>333375.69999999995</v>
      </c>
      <c r="E13" s="58">
        <f>(収集データ量_首都圏!E13+収集データ量_近畿圏!E13+収集データ量_中京圏!E13+収集データ量_九州地域!E13)</f>
        <v>1686694.9999999998</v>
      </c>
      <c r="F13" s="58">
        <f>(収集データ量_首都圏!F13+収集データ量_近畿圏!F13+収集データ量_中京圏!F13+収集データ量_九州地域!F13)</f>
        <v>1642808.2999999998</v>
      </c>
      <c r="G13" s="59">
        <f>(収集データ量_首都圏!G13+収集データ量_近畿圏!G13+収集データ量_中京圏!G13+収集データ量_九州地域!G13)</f>
        <v>1094262.5</v>
      </c>
      <c r="H13" s="59">
        <f t="shared" si="0"/>
        <v>4757141.5</v>
      </c>
      <c r="I13" s="59">
        <f>(収集データ量_首都圏!I13+収集データ量_近畿圏!I13+収集データ量_中京圏!I13)</f>
        <v>663799.59999999986</v>
      </c>
      <c r="J13" s="59">
        <f t="shared" si="1"/>
        <v>5420941.0999999996</v>
      </c>
      <c r="K13" s="59">
        <f>(収集データ量_首都圏!K13+収集データ量_近畿圏!K13+収集データ量_中京圏!K13+収集データ量_九州地域!K13)</f>
        <v>15948555.800000001</v>
      </c>
      <c r="L13" s="59">
        <f>(収集データ量_首都圏!L13+収集データ量_近畿圏!L13+収集データ量_中京圏!L13)</f>
        <v>1034611</v>
      </c>
      <c r="M13" s="59">
        <f t="shared" si="2"/>
        <v>16983166.800000001</v>
      </c>
      <c r="N13" s="59">
        <f>(収集データ量_首都圏!N13+収集データ量_近畿圏!N13+収集データ量_中京圏!N13)</f>
        <v>2778055.7</v>
      </c>
      <c r="O13" s="59">
        <f t="shared" si="3"/>
        <v>19761222.5</v>
      </c>
      <c r="P13" s="61">
        <f t="shared" si="4"/>
        <v>25182163.600000001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3</v>
      </c>
      <c r="C14" s="64"/>
      <c r="D14" s="66">
        <f>(収集データ量_首都圏!D14+収集データ量_近畿圏!D14+収集データ量_中京圏!D14)</f>
        <v>375341.10000000003</v>
      </c>
      <c r="E14" s="58">
        <f>(収集データ量_首都圏!E14+収集データ量_近畿圏!E14+収集データ量_中京圏!E14+収集データ量_九州地域!E14)</f>
        <v>1651279.4</v>
      </c>
      <c r="F14" s="58">
        <f>(収集データ量_首都圏!F14+収集データ量_近畿圏!F14+収集データ量_中京圏!F14+収集データ量_九州地域!F14)</f>
        <v>1445508.5</v>
      </c>
      <c r="G14" s="59">
        <f>(収集データ量_首都圏!G14+収集データ量_近畿圏!G14+収集データ量_中京圏!G14+収集データ量_九州地域!G14)</f>
        <v>1010685.7</v>
      </c>
      <c r="H14" s="59">
        <f t="shared" si="0"/>
        <v>4482814.7</v>
      </c>
      <c r="I14" s="59">
        <f>(収集データ量_首都圏!I14+収集データ量_近畿圏!I14+収集データ量_中京圏!I14)</f>
        <v>730205.59999999986</v>
      </c>
      <c r="J14" s="59">
        <f t="shared" si="1"/>
        <v>5213020.3</v>
      </c>
      <c r="K14" s="59">
        <f>(収集データ量_首都圏!K14+収集データ量_近畿圏!K14+収集データ量_中京圏!K14+収集データ量_九州地域!K14)</f>
        <v>14923701.999999998</v>
      </c>
      <c r="L14" s="59">
        <f>(収集データ量_首都圏!L14+収集データ量_近畿圏!L14+収集データ量_中京圏!L14)</f>
        <v>1230473.5999999999</v>
      </c>
      <c r="M14" s="59">
        <f t="shared" si="2"/>
        <v>16154175.599999998</v>
      </c>
      <c r="N14" s="59">
        <f>(収集データ量_首都圏!N14+収集データ量_近畿圏!N14+収集データ量_中京圏!N14)</f>
        <v>2055826.0999999999</v>
      </c>
      <c r="O14" s="59">
        <f t="shared" si="3"/>
        <v>18210001.699999999</v>
      </c>
      <c r="P14" s="61">
        <f t="shared" si="4"/>
        <v>23423022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4</v>
      </c>
      <c r="C15" s="64"/>
      <c r="D15" s="66">
        <f>(収集データ量_首都圏!D15+収集データ量_近畿圏!D15+収集データ量_中京圏!D15)</f>
        <v>448225</v>
      </c>
      <c r="E15" s="58">
        <f>(収集データ量_首都圏!E15+収集データ量_近畿圏!E15+収集データ量_中京圏!E15+収集データ量_九州地域!E15)</f>
        <v>1803037.5</v>
      </c>
      <c r="F15" s="58">
        <f>(収集データ量_首都圏!F15+収集データ量_近畿圏!F15+収集データ量_中京圏!F15+収集データ量_九州地域!F15)</f>
        <v>1633912.6</v>
      </c>
      <c r="G15" s="59">
        <f>(収集データ量_首都圏!G15+収集データ量_近畿圏!G15+収集データ量_中京圏!G15+収集データ量_九州地域!G15)</f>
        <v>1314125.5000000002</v>
      </c>
      <c r="H15" s="59">
        <f t="shared" si="0"/>
        <v>5199300.6000000006</v>
      </c>
      <c r="I15" s="59">
        <f>(収集データ量_首都圏!I15+収集データ量_近畿圏!I15+収集データ量_中京圏!I15)</f>
        <v>797514.59999999986</v>
      </c>
      <c r="J15" s="59">
        <f t="shared" si="1"/>
        <v>5996815.2000000002</v>
      </c>
      <c r="K15" s="59">
        <f>(収集データ量_首都圏!K15+収集データ量_近畿圏!K15+収集データ量_中京圏!K15+収集データ量_九州地域!K15)</f>
        <v>16434804.100000001</v>
      </c>
      <c r="L15" s="59">
        <f>(収集データ量_首都圏!L15+収集データ量_近畿圏!L15+収集データ量_中京圏!L15)</f>
        <v>1035046.9999999999</v>
      </c>
      <c r="M15" s="59">
        <f t="shared" si="2"/>
        <v>17469851.100000001</v>
      </c>
      <c r="N15" s="59">
        <f>(収集データ量_首都圏!N15+収集データ量_近畿圏!N15+収集データ量_中京圏!N15)</f>
        <v>2949236.4</v>
      </c>
      <c r="O15" s="59">
        <f t="shared" si="3"/>
        <v>20419087.5</v>
      </c>
      <c r="P15" s="61">
        <f t="shared" si="4"/>
        <v>26415902.699999999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5</v>
      </c>
      <c r="C16" s="64"/>
      <c r="D16" s="66">
        <f>(収集データ量_首都圏!D16+収集データ量_近畿圏!D16+収集データ量_中京圏!D16)</f>
        <v>435072.30000000005</v>
      </c>
      <c r="E16" s="58">
        <f>(収集データ量_首都圏!E16+収集データ量_近畿圏!E16+収集データ量_中京圏!E16+収集データ量_九州地域!E16)</f>
        <v>2231758.8000000003</v>
      </c>
      <c r="F16" s="58">
        <f>(収集データ量_首都圏!F16+収集データ量_近畿圏!F16+収集データ量_中京圏!F16+収集データ量_九州地域!F16)</f>
        <v>1794297.7999999998</v>
      </c>
      <c r="G16" s="59">
        <f>(収集データ量_首都圏!G16+収集データ量_近畿圏!G16+収集データ量_中京圏!G16+収集データ量_九州地域!G16)</f>
        <v>1140689.3999999999</v>
      </c>
      <c r="H16" s="59">
        <f t="shared" si="0"/>
        <v>5601818.3000000007</v>
      </c>
      <c r="I16" s="59">
        <f>(収集データ量_首都圏!I16+収集データ量_近畿圏!I16+収集データ量_中京圏!I16)</f>
        <v>745429.9</v>
      </c>
      <c r="J16" s="59">
        <f t="shared" si="1"/>
        <v>6347248.2000000011</v>
      </c>
      <c r="K16" s="59">
        <f>(収集データ量_首都圏!K16+収集データ量_近畿圏!K16+収集データ量_中京圏!K16+収集データ量_九州地域!K16)</f>
        <v>16129121.1</v>
      </c>
      <c r="L16" s="59">
        <f>(収集データ量_首都圏!L16+収集データ量_近畿圏!L16+収集データ量_中京圏!L16)</f>
        <v>747701.39999999991</v>
      </c>
      <c r="M16" s="59">
        <f t="shared" si="2"/>
        <v>16876822.5</v>
      </c>
      <c r="N16" s="59">
        <f>(収集データ量_首都圏!N16+収集データ量_近畿圏!N16+収集データ量_中京圏!N16)</f>
        <v>2997103.3</v>
      </c>
      <c r="O16" s="59">
        <f t="shared" si="3"/>
        <v>19873925.800000001</v>
      </c>
      <c r="P16" s="61">
        <f t="shared" si="4"/>
        <v>26221174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6</v>
      </c>
      <c r="C17" s="95"/>
      <c r="D17" s="66">
        <f>(収集データ量_首都圏!D17+収集データ量_近畿圏!D17+収集データ量_中京圏!D17)</f>
        <v>361974.79999999993</v>
      </c>
      <c r="E17" s="58">
        <f>(収集データ量_首都圏!E17+収集データ量_近畿圏!E17+収集データ量_中京圏!E17+収集データ量_九州地域!E17)</f>
        <v>1691030.3</v>
      </c>
      <c r="F17" s="58">
        <f>(収集データ量_首都圏!F17+収集データ量_近畿圏!F17+収集データ量_中京圏!F17+収集データ量_九州地域!F17)</f>
        <v>1643275.2000000002</v>
      </c>
      <c r="G17" s="59">
        <f>(収集データ量_首都圏!G17+収集データ量_近畿圏!G17+収集データ量_中京圏!G17+収集データ量_九州地域!G17)</f>
        <v>1014787.2999999999</v>
      </c>
      <c r="H17" s="59">
        <f t="shared" si="0"/>
        <v>4711067.6000000006</v>
      </c>
      <c r="I17" s="59">
        <f>(収集データ量_首都圏!I17+収集データ量_近畿圏!I17+収集データ量_中京圏!I17)</f>
        <v>560486.40000000002</v>
      </c>
      <c r="J17" s="59">
        <f t="shared" si="1"/>
        <v>5271554.0000000009</v>
      </c>
      <c r="K17" s="59">
        <f>(収集データ量_首都圏!K17+収集データ量_近畿圏!K17+収集データ量_中京圏!K17+収集データ量_九州地域!K17)</f>
        <v>12971531</v>
      </c>
      <c r="L17" s="59">
        <f>(収集データ量_首都圏!L17+収集データ量_近畿圏!L17+収集データ量_中京圏!L17)</f>
        <v>584860.10000000009</v>
      </c>
      <c r="M17" s="59">
        <f t="shared" si="2"/>
        <v>13556391.1</v>
      </c>
      <c r="N17" s="59">
        <f>(収集データ量_首都圏!N17+収集データ量_近畿圏!N17+収集データ量_中京圏!N17)</f>
        <v>3116597.2</v>
      </c>
      <c r="O17" s="59">
        <f t="shared" si="3"/>
        <v>16672988.300000001</v>
      </c>
      <c r="P17" s="61">
        <f t="shared" si="4"/>
        <v>21944542.300000001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7</v>
      </c>
      <c r="C18" s="64"/>
      <c r="D18" s="66">
        <f>(収集データ量_首都圏!D18+収集データ量_近畿圏!D18+収集データ量_中京圏!D18)</f>
        <v>494550.9</v>
      </c>
      <c r="E18" s="58">
        <f>(収集データ量_首都圏!E18+収集データ量_近畿圏!E18+収集データ量_中京圏!E18+収集データ量_九州地域!E18)</f>
        <v>2091647.7</v>
      </c>
      <c r="F18" s="58">
        <f>(収集データ量_首都圏!F18+収集データ量_近畿圏!F18+収集データ量_中京圏!F18+収集データ量_九州地域!F18)</f>
        <v>1812713.7000000002</v>
      </c>
      <c r="G18" s="59">
        <f>(収集データ量_首都圏!G18+収集データ量_近畿圏!G18+収集データ量_中京圏!G18+収集データ量_九州地域!G18)</f>
        <v>1237463.7000000002</v>
      </c>
      <c r="H18" s="59">
        <f t="shared" si="0"/>
        <v>5636376.0000000009</v>
      </c>
      <c r="I18" s="59">
        <f>(収集データ量_首都圏!I18+収集データ量_近畿圏!I18+収集データ量_中京圏!I18)</f>
        <v>618335.5</v>
      </c>
      <c r="J18" s="59">
        <f t="shared" si="1"/>
        <v>6254711.5000000009</v>
      </c>
      <c r="K18" s="59">
        <f>(収集データ量_首都圏!K18+収集データ量_近畿圏!K18+収集データ量_中京圏!K18+収集データ量_九州地域!K18)</f>
        <v>14889791.799999999</v>
      </c>
      <c r="L18" s="59">
        <f>(収集データ量_首都圏!L18+収集データ量_近畿圏!L18+収集データ量_中京圏!L18)</f>
        <v>785340.7</v>
      </c>
      <c r="M18" s="59">
        <f t="shared" si="2"/>
        <v>15675132.499999998</v>
      </c>
      <c r="N18" s="59">
        <f>(収集データ量_首都圏!N18+収集データ量_近畿圏!N18+収集データ量_中京圏!N18)</f>
        <v>3008423.1</v>
      </c>
      <c r="O18" s="59">
        <f t="shared" si="3"/>
        <v>18683555.599999998</v>
      </c>
      <c r="P18" s="61">
        <f t="shared" si="4"/>
        <v>24938267.099999998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8</v>
      </c>
      <c r="C19" s="64"/>
      <c r="D19" s="66">
        <f>(収集データ量_首都圏!D19+収集データ量_近畿圏!D19+収集データ量_中京圏!D19)</f>
        <v>459770.6</v>
      </c>
      <c r="E19" s="58">
        <f>(収集データ量_首都圏!E19+収集データ量_近畿圏!E19+収集データ量_中京圏!E19+収集データ量_九州地域!E19)</f>
        <v>1785238.9</v>
      </c>
      <c r="F19" s="58">
        <f>(収集データ量_首都圏!F19+収集データ量_近畿圏!F19+収集データ量_中京圏!F19+収集データ量_九州地域!F19)</f>
        <v>1638308.3</v>
      </c>
      <c r="G19" s="59">
        <f>(収集データ量_首都圏!G19+収集データ量_近畿圏!G19+収集データ量_中京圏!G19+収集データ量_九州地域!G19)</f>
        <v>1026703.7</v>
      </c>
      <c r="H19" s="59">
        <f t="shared" si="0"/>
        <v>4910021.5</v>
      </c>
      <c r="I19" s="59">
        <f>(収集データ量_首都圏!I19+収集データ量_近畿圏!I19+収集データ量_中京圏!I19)</f>
        <v>653109.30000000005</v>
      </c>
      <c r="J19" s="59">
        <f t="shared" si="1"/>
        <v>5563130.7999999998</v>
      </c>
      <c r="K19" s="59">
        <f>(収集データ量_首都圏!K19+収集データ量_近畿圏!K19+収集データ量_中京圏!K19+収集データ量_九州地域!K19)</f>
        <v>13537413.299999999</v>
      </c>
      <c r="L19" s="59">
        <f>(収集データ量_首都圏!L19+収集データ量_近畿圏!L19+収集データ量_中京圏!L19)</f>
        <v>675852.50000000012</v>
      </c>
      <c r="M19" s="59">
        <f t="shared" si="2"/>
        <v>14213265.799999999</v>
      </c>
      <c r="N19" s="59">
        <f>(収集データ量_首都圏!N19+収集データ量_近畿圏!N19+収集データ量_中京圏!N19)</f>
        <v>2730121.9999999995</v>
      </c>
      <c r="O19" s="59">
        <f t="shared" si="3"/>
        <v>16943387.799999997</v>
      </c>
      <c r="P19" s="61">
        <f t="shared" si="4"/>
        <v>22506518.599999998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9</v>
      </c>
      <c r="C20" s="64"/>
      <c r="D20" s="66">
        <f>(収集データ量_首都圏!D20+収集データ量_近畿圏!D20+収集データ量_中京圏!D20)</f>
        <v>391028.7</v>
      </c>
      <c r="E20" s="65">
        <f>(収集データ量_首都圏!E20+収集データ量_近畿圏!E20+収集データ量_中京圏!E20+収集データ量_九州地域!E20)</f>
        <v>1548502.1</v>
      </c>
      <c r="F20" s="65">
        <f>(収集データ量_首都圏!F20+収集データ量_近畿圏!F20+収集データ量_中京圏!F20+収集データ量_九州地域!F20)</f>
        <v>1451370.4</v>
      </c>
      <c r="G20" s="66">
        <f>(収集データ量_首都圏!G20+収集データ量_近畿圏!G20+収集データ量_中京圏!G20+収集データ量_九州地域!G20)</f>
        <v>1255783.4000000001</v>
      </c>
      <c r="H20" s="66">
        <f t="shared" si="0"/>
        <v>4646684.6000000006</v>
      </c>
      <c r="I20" s="66">
        <f>(収集データ量_首都圏!I20+収集データ量_近畿圏!I20+収集データ量_中京圏!I20)</f>
        <v>1255069.2999999998</v>
      </c>
      <c r="J20" s="66">
        <f t="shared" si="1"/>
        <v>5901753.9000000004</v>
      </c>
      <c r="K20" s="66">
        <f>(収集データ量_首都圏!K20+収集データ量_近畿圏!K20+収集データ量_中京圏!K20+収集データ量_九州地域!K20)</f>
        <v>14511231.699999997</v>
      </c>
      <c r="L20" s="66">
        <f>(収集データ量_首都圏!L20+収集データ量_近畿圏!L20+収集データ量_中京圏!L20)</f>
        <v>696393.60000000009</v>
      </c>
      <c r="M20" s="66">
        <f t="shared" si="2"/>
        <v>15207625.299999997</v>
      </c>
      <c r="N20" s="66">
        <f>(収集データ量_首都圏!N20+収集データ量_近畿圏!N20+収集データ量_中京圏!N20)</f>
        <v>2656147.6</v>
      </c>
      <c r="O20" s="66">
        <f t="shared" si="3"/>
        <v>17863772.899999999</v>
      </c>
      <c r="P20" s="67">
        <f t="shared" si="4"/>
        <v>23765526.799999997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10</v>
      </c>
      <c r="C21" s="64"/>
      <c r="D21" s="66">
        <f>(収集データ量_首都圏!D21+収集データ量_近畿圏!D21+収集データ量_中京圏!D21)</f>
        <v>433909.6</v>
      </c>
      <c r="E21" s="65">
        <f>(収集データ量_首都圏!E21+収集データ量_近畿圏!E21+収集データ量_中京圏!E21+収集データ量_九州地域!E21)</f>
        <v>2016999.7999999998</v>
      </c>
      <c r="F21" s="66">
        <f>(収集データ量_首都圏!F21+収集データ量_近畿圏!F21+収集データ量_中京圏!F21+収集データ量_九州地域!F21)</f>
        <v>1486927.5</v>
      </c>
      <c r="G21" s="66">
        <f>(収集データ量_首都圏!G21+収集データ量_近畿圏!G21+収集データ量_中京圏!G21+収集データ量_九州地域!G21)</f>
        <v>962693.20000000007</v>
      </c>
      <c r="H21" s="66">
        <f t="shared" si="0"/>
        <v>4900530.0999999996</v>
      </c>
      <c r="I21" s="66">
        <f>(収集データ量_首都圏!I21+収集データ量_近畿圏!I21+収集データ量_中京圏!I21)</f>
        <v>1652547.8</v>
      </c>
      <c r="J21" s="66">
        <f t="shared" si="1"/>
        <v>6553077.8999999994</v>
      </c>
      <c r="K21" s="66">
        <f>(収集データ量_首都圏!K21+収集データ量_近畿圏!K21+収集データ量_中京圏!K21+収集データ量_九州地域!K21)</f>
        <v>16128170.200000001</v>
      </c>
      <c r="L21" s="66">
        <f>(収集データ量_首都圏!L21+収集データ量_近畿圏!L21+収集データ量_中京圏!L21)</f>
        <v>776391.7</v>
      </c>
      <c r="M21" s="66">
        <f t="shared" si="2"/>
        <v>16904561.900000002</v>
      </c>
      <c r="N21" s="66">
        <f>(収集データ量_首都圏!N21+収集データ量_近畿圏!N21+収集データ量_中京圏!N21)</f>
        <v>2948796.0999999996</v>
      </c>
      <c r="O21" s="66">
        <f t="shared" si="3"/>
        <v>19853358</v>
      </c>
      <c r="P21" s="68">
        <f t="shared" si="4"/>
        <v>26406435.899999999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11</v>
      </c>
      <c r="C22" s="64"/>
      <c r="D22" s="66">
        <f>(収集データ量_首都圏!D22+収集データ量_近畿圏!D22+収集データ量_中京圏!D22)</f>
        <v>444515</v>
      </c>
      <c r="E22" s="65">
        <f>(収集データ量_首都圏!E22+収集データ量_近畿圏!E22+収集データ量_中京圏!E22+収集データ量_九州地域!E22)</f>
        <v>1613645.5999999999</v>
      </c>
      <c r="F22" s="66">
        <f>(収集データ量_首都圏!F22+収集データ量_近畿圏!F22+収集データ量_中京圏!F22+収集データ量_九州地域!F22)</f>
        <v>1926884.8999999997</v>
      </c>
      <c r="G22" s="66">
        <f>(収集データ量_首都圏!G22+収集データ量_近畿圏!G22+収集データ量_中京圏!G22+収集データ量_九州地域!G22)</f>
        <v>1117928.2999999998</v>
      </c>
      <c r="H22" s="66">
        <f t="shared" si="0"/>
        <v>5102973.7999999989</v>
      </c>
      <c r="I22" s="66">
        <f>(収集データ量_首都圏!I22+収集データ量_近畿圏!I22+収集データ量_中京圏!I22)</f>
        <v>1063300</v>
      </c>
      <c r="J22" s="66">
        <f t="shared" si="1"/>
        <v>6166273.7999999989</v>
      </c>
      <c r="K22" s="66">
        <f>(収集データ量_首都圏!K22+収集データ量_近畿圏!K22+収集データ量_中京圏!K22+収集データ量_九州地域!K22)</f>
        <v>16463271.199999997</v>
      </c>
      <c r="L22" s="66">
        <f>(収集データ量_首都圏!L22+収集データ量_近畿圏!L22+収集データ量_中京圏!L22)</f>
        <v>783014.20000000007</v>
      </c>
      <c r="M22" s="66">
        <f t="shared" si="2"/>
        <v>17246285.399999999</v>
      </c>
      <c r="N22" s="66">
        <f>(収集データ量_首都圏!N22+収集データ量_近畿圏!N22+収集データ量_中京圏!N22)</f>
        <v>2747721.3999999994</v>
      </c>
      <c r="O22" s="66">
        <f t="shared" si="3"/>
        <v>19994006.799999997</v>
      </c>
      <c r="P22" s="68">
        <f t="shared" si="4"/>
        <v>26160280.599999994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12</v>
      </c>
      <c r="C23" s="64"/>
      <c r="D23" s="66">
        <f>(収集データ量_首都圏!D23+収集データ量_近畿圏!D23+収集データ量_中京圏!D23)</f>
        <v>644344.30000000005</v>
      </c>
      <c r="E23" s="65">
        <f>(収集データ量_首都圏!E23+収集データ量_近畿圏!E23+収集データ量_中京圏!E23+収集データ量_九州地域!E23)</f>
        <v>1913748.6</v>
      </c>
      <c r="F23" s="66">
        <f>(収集データ量_首都圏!F23+収集データ量_近畿圏!F23+収集データ量_中京圏!F23+収集データ量_九州地域!F23)</f>
        <v>1818913.5</v>
      </c>
      <c r="G23" s="66">
        <f>(収集データ量_首都圏!G23+収集データ量_近畿圏!G23+収集データ量_中京圏!G23+収集データ量_九州地域!G23)</f>
        <v>1422886.7000000004</v>
      </c>
      <c r="H23" s="66">
        <f t="shared" si="0"/>
        <v>5799893.1000000006</v>
      </c>
      <c r="I23" s="66">
        <f>(収集データ量_首都圏!I23+収集データ量_近畿圏!I23+収集データ量_中京圏!I23)</f>
        <v>881741.7</v>
      </c>
      <c r="J23" s="66">
        <f t="shared" si="1"/>
        <v>6681634.8000000007</v>
      </c>
      <c r="K23" s="66">
        <f>(収集データ量_首都圏!K23+収集データ量_近畿圏!K23+収集データ量_中京圏!K23+収集データ量_九州地域!K23)</f>
        <v>16277113.5</v>
      </c>
      <c r="L23" s="66">
        <f>(収集データ量_首都圏!L23+収集データ量_近畿圏!L23+収集データ量_中京圏!L23)</f>
        <v>664953.1</v>
      </c>
      <c r="M23" s="66">
        <f t="shared" si="2"/>
        <v>16942066.600000001</v>
      </c>
      <c r="N23" s="66">
        <f>(収集データ量_首都圏!N23+収集データ量_近畿圏!N23+収集データ量_中京圏!N23)</f>
        <v>2832735.1</v>
      </c>
      <c r="O23" s="66">
        <f t="shared" si="3"/>
        <v>19774801.700000003</v>
      </c>
      <c r="P23" s="67">
        <f t="shared" si="4"/>
        <v>26456436.500000004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 t="s">
        <v>83</v>
      </c>
      <c r="B24" s="49">
        <v>1</v>
      </c>
      <c r="C24" s="64" t="s">
        <v>82</v>
      </c>
      <c r="D24" s="66">
        <f>(収集データ量_首都圏!D24+収集データ量_近畿圏!D24+収集データ量_中京圏!D24)</f>
        <v>582067.19999999995</v>
      </c>
      <c r="E24" s="65">
        <f>(収集データ量_首都圏!E24+収集データ量_近畿圏!E24+収集データ量_中京圏!E24+収集データ量_九州地域!E24)</f>
        <v>2232558.2999999998</v>
      </c>
      <c r="F24" s="66">
        <f>(収集データ量_首都圏!F24+収集データ量_近畿圏!F24+収集データ量_中京圏!F24+収集データ量_九州地域!F24)</f>
        <v>1658166.9000000001</v>
      </c>
      <c r="G24" s="66">
        <f>(収集データ量_首都圏!G24+収集データ量_近畿圏!G24+収集データ量_中京圏!G24+収集データ量_九州地域!G24)</f>
        <v>1253657.4000000001</v>
      </c>
      <c r="H24" s="66">
        <f t="shared" si="0"/>
        <v>5726449.8000000007</v>
      </c>
      <c r="I24" s="66">
        <f>(収集データ量_首都圏!I24+収集データ量_近畿圏!I24+収集データ量_中京圏!I24)</f>
        <v>891625.29999999993</v>
      </c>
      <c r="J24" s="66">
        <f t="shared" si="1"/>
        <v>6618075.1000000006</v>
      </c>
      <c r="K24" s="66">
        <f>(収集データ量_首都圏!K24+収集データ量_近畿圏!K24+収集データ量_中京圏!K24+収集データ量_九州地域!K24)</f>
        <v>17073521.899999999</v>
      </c>
      <c r="L24" s="66">
        <f>(収集データ量_首都圏!L24+収集データ量_近畿圏!L24+収集データ量_中京圏!L24)</f>
        <v>733619.90000000014</v>
      </c>
      <c r="M24" s="66">
        <f t="shared" si="2"/>
        <v>17807141.799999997</v>
      </c>
      <c r="N24" s="66">
        <f>(収集データ量_首都圏!N24+収集データ量_近畿圏!N24+収集データ量_中京圏!N24)</f>
        <v>2922969.2</v>
      </c>
      <c r="O24" s="66">
        <f t="shared" si="3"/>
        <v>20730110.999999996</v>
      </c>
      <c r="P24" s="67">
        <f t="shared" si="4"/>
        <v>27348186.099999998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2</v>
      </c>
      <c r="C25" s="64"/>
      <c r="D25" s="66">
        <f>(収集データ量_首都圏!D25+収集データ量_近畿圏!D25+収集データ量_中京圏!D25)</f>
        <v>416471.1</v>
      </c>
      <c r="E25" s="65">
        <f>(収集データ量_首都圏!E25+収集データ量_近畿圏!E25+収集データ量_中京圏!E25+収集データ量_九州地域!E25)</f>
        <v>1472744.7000000002</v>
      </c>
      <c r="F25" s="66">
        <f>(収集データ量_首都圏!F25+収集データ量_近畿圏!F25+収集データ量_中京圏!F25+収集データ量_九州地域!F25)</f>
        <v>1610118.4</v>
      </c>
      <c r="G25" s="66">
        <f>(収集データ量_首都圏!G25+収集データ量_近畿圏!G25+収集データ量_中京圏!G25+収集データ量_九州地域!G25)</f>
        <v>1083399.3999999999</v>
      </c>
      <c r="H25" s="66">
        <f t="shared" si="0"/>
        <v>4582733.5999999996</v>
      </c>
      <c r="I25" s="66">
        <f>(収集データ量_首都圏!I25+収集データ量_近畿圏!I25+収集データ量_中京圏!I25)</f>
        <v>957744.00000000012</v>
      </c>
      <c r="J25" s="66">
        <f t="shared" si="1"/>
        <v>5540477.5999999996</v>
      </c>
      <c r="K25" s="66">
        <f>(収集データ量_首都圏!K25+収集データ量_近畿圏!K25+収集データ量_中京圏!K25+収集データ量_九州地域!K25)</f>
        <v>15888555</v>
      </c>
      <c r="L25" s="66">
        <f>(収集データ量_首都圏!L25+収集データ量_近畿圏!L25+収集データ量_中京圏!L25)</f>
        <v>571951.79999999993</v>
      </c>
      <c r="M25" s="66">
        <f t="shared" si="2"/>
        <v>16460506.800000001</v>
      </c>
      <c r="N25" s="66">
        <f>(収集データ量_首都圏!N25+収集データ量_近畿圏!N25+収集データ量_中京圏!N25)</f>
        <v>2453813.7000000002</v>
      </c>
      <c r="O25" s="66">
        <f t="shared" si="3"/>
        <v>18914320.5</v>
      </c>
      <c r="P25" s="67">
        <f t="shared" si="4"/>
        <v>24454798.100000001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3</v>
      </c>
      <c r="C26" s="64"/>
      <c r="D26" s="66">
        <f>(収集データ量_首都圏!D26+収集データ量_近畿圏!D26+収集データ量_中京圏!D26)</f>
        <v>461582.30000000005</v>
      </c>
      <c r="E26" s="66">
        <f>(収集データ量_首都圏!E26+収集データ量_近畿圏!E26+収集データ量_中京圏!E26+収集データ量_九州地域!E26)</f>
        <v>1582577.2000000002</v>
      </c>
      <c r="F26" s="66">
        <f>(収集データ量_首都圏!F26+収集データ量_近畿圏!F26+収集データ量_中京圏!F26+収集データ量_九州地域!F26)</f>
        <v>1754080.0999999999</v>
      </c>
      <c r="G26" s="66">
        <f>(収集データ量_首都圏!G26+収集データ量_近畿圏!G26+収集データ量_中京圏!G26+収集データ量_九州地域!G26)</f>
        <v>1143399.1000000001</v>
      </c>
      <c r="H26" s="66">
        <f t="shared" si="0"/>
        <v>4941638.7</v>
      </c>
      <c r="I26" s="66">
        <f>(収集データ量_首都圏!I26+収集データ量_近畿圏!I26+収集データ量_中京圏!I26)</f>
        <v>944324.90000000037</v>
      </c>
      <c r="J26" s="66">
        <f t="shared" si="1"/>
        <v>5885963.6000000006</v>
      </c>
      <c r="K26" s="66">
        <f>(収集データ量_首都圏!K26+収集データ量_近畿圏!K26+収集データ量_中京圏!K26+収集データ量_九州地域!K26)</f>
        <v>15900469.999999998</v>
      </c>
      <c r="L26" s="66">
        <f>(収集データ量_首都圏!L26+収集データ量_近畿圏!L26+収集データ量_中京圏!L26)</f>
        <v>853244.1</v>
      </c>
      <c r="M26" s="66">
        <f t="shared" si="2"/>
        <v>16753714.099999998</v>
      </c>
      <c r="N26" s="66">
        <f>(収集データ量_首都圏!N26+収集データ量_近畿圏!N26+収集データ量_中京圏!N26)</f>
        <v>2808029.9000000004</v>
      </c>
      <c r="O26" s="66">
        <f t="shared" si="3"/>
        <v>19561744</v>
      </c>
      <c r="P26" s="68">
        <f t="shared" si="4"/>
        <v>25447707.600000001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4</v>
      </c>
      <c r="C27" s="64"/>
      <c r="D27" s="66">
        <f>(収集データ量_首都圏!D27+収集データ量_近畿圏!D27+収集データ量_中京圏!D27)</f>
        <v>471806.6</v>
      </c>
      <c r="E27" s="66">
        <f>(収集データ量_首都圏!E27+収集データ量_近畿圏!E27+収集データ量_中京圏!E27+収集データ量_九州地域!E27)</f>
        <v>1999425.4</v>
      </c>
      <c r="F27" s="66">
        <f>(収集データ量_首都圏!F27+収集データ量_近畿圏!F27+収集データ量_中京圏!F27+収集データ量_九州地域!F27)</f>
        <v>1627780.4</v>
      </c>
      <c r="G27" s="66">
        <f>(収集データ量_首都圏!G27+収集データ量_近畿圏!G27+収集データ量_中京圏!G27+収集データ量_九州地域!G27)</f>
        <v>1097540.3999999999</v>
      </c>
      <c r="H27" s="66">
        <f>D27+E27+F27+G27</f>
        <v>5196552.8</v>
      </c>
      <c r="I27" s="66">
        <f>(収集データ量_首都圏!I27+収集データ量_近畿圏!I27+収集データ量_中京圏!I27)</f>
        <v>1168275.7</v>
      </c>
      <c r="J27" s="66">
        <f>H27+I27</f>
        <v>6364828.5</v>
      </c>
      <c r="K27" s="66">
        <f>(収集データ量_首都圏!K27+収集データ量_近畿圏!K27+収集データ量_中京圏!K27+収集データ量_九州地域!K27)</f>
        <v>15488931.400000002</v>
      </c>
      <c r="L27" s="66">
        <f>(収集データ量_首都圏!L27+収集データ量_近畿圏!L27+収集データ量_中京圏!L27)</f>
        <v>754207.70000000007</v>
      </c>
      <c r="M27" s="66">
        <f>K27+L27</f>
        <v>16243139.100000001</v>
      </c>
      <c r="N27" s="66">
        <f>(収集データ量_首都圏!N27+収集データ量_近畿圏!N27+収集データ量_中京圏!N27)</f>
        <v>3142051.9000000004</v>
      </c>
      <c r="O27" s="66">
        <f>M27+N27</f>
        <v>19385191</v>
      </c>
      <c r="P27" s="68">
        <f>J27+O27</f>
        <v>25750019.5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5</v>
      </c>
      <c r="C28" s="64"/>
      <c r="D28" s="66">
        <f>(収集データ量_首都圏!D28+収集データ量_近畿圏!D28+収集データ量_中京圏!D28)</f>
        <v>471877.9</v>
      </c>
      <c r="E28" s="66">
        <f>(収集データ量_首都圏!E28+収集データ量_近畿圏!E28+収集データ量_中京圏!E28+収集データ量_九州地域!E28)</f>
        <v>1637233.1999999997</v>
      </c>
      <c r="F28" s="66">
        <f>(収集データ量_首都圏!F28+収集データ量_近畿圏!F28+収集データ量_中京圏!F28+収集データ量_九州地域!F28)</f>
        <v>1356742</v>
      </c>
      <c r="G28" s="66">
        <f>(収集データ量_首都圏!G28+収集データ量_近畿圏!G28+収集データ量_中京圏!G28+収集データ量_九州地域!G28)</f>
        <v>892783.29999999993</v>
      </c>
      <c r="H28" s="66">
        <f>D28+E28+F28+G28</f>
        <v>4358636.3999999994</v>
      </c>
      <c r="I28" s="66">
        <f>(収集データ量_首都圏!I28+収集データ量_近畿圏!I28+収集データ量_中京圏!I28)</f>
        <v>1155068.6000000001</v>
      </c>
      <c r="J28" s="66">
        <f>H28+I28</f>
        <v>5513705</v>
      </c>
      <c r="K28" s="66">
        <f>(収集データ量_首都圏!K28+収集データ量_近畿圏!K28+収集データ量_中京圏!K28+収集データ量_九州地域!K28)</f>
        <v>13172767</v>
      </c>
      <c r="L28" s="66">
        <f>(収集データ量_首都圏!L28+収集データ量_近畿圏!L28+収集データ量_中京圏!L28)</f>
        <v>893193.10000000009</v>
      </c>
      <c r="M28" s="66">
        <f>K28+L28</f>
        <v>14065960.1</v>
      </c>
      <c r="N28" s="66">
        <f>(収集データ量_首都圏!N28+収集データ量_近畿圏!N28+収集データ量_中京圏!N28)</f>
        <v>2470791.2999999993</v>
      </c>
      <c r="O28" s="66">
        <f>M28+N28</f>
        <v>16536751.399999999</v>
      </c>
      <c r="P28" s="68">
        <f>J28+O28</f>
        <v>22050456.399999999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6</v>
      </c>
      <c r="C29" s="64"/>
      <c r="D29" s="133">
        <f>(収集データ量_首都圏!D29+収集データ量_近畿圏!D29+収集データ量_中京圏!D29)</f>
        <v>475490.5</v>
      </c>
      <c r="E29" s="108">
        <f>(収集データ量_首都圏!E29+収集データ量_近畿圏!E29+収集データ量_中京圏!E29+収集データ量_九州地域!E29)</f>
        <v>1571938.9</v>
      </c>
      <c r="F29" s="108">
        <f>(収集データ量_首都圏!F29+収集データ量_近畿圏!F29+収集データ量_中京圏!F29+収集データ量_九州地域!F29)</f>
        <v>1637787.2</v>
      </c>
      <c r="G29" s="108">
        <f>(収集データ量_首都圏!G29+収集データ量_近畿圏!G29+収集データ量_中京圏!G29+収集データ量_九州地域!G29)</f>
        <v>1319770.5999999999</v>
      </c>
      <c r="H29" s="108">
        <f>D29+E29+F29+G29</f>
        <v>5004987.1999999993</v>
      </c>
      <c r="I29" s="108">
        <f>(収集データ量_首都圏!I29+収集データ量_近畿圏!I29+収集データ量_中京圏!I29)</f>
        <v>1208049.2999999998</v>
      </c>
      <c r="J29" s="108">
        <f>H29+I29</f>
        <v>6213036.4999999991</v>
      </c>
      <c r="K29" s="108">
        <f>(収集データ量_首都圏!K29+収集データ量_近畿圏!K29+収集データ量_中京圏!K29+収集データ量_九州地域!K29)</f>
        <v>14506802.199999999</v>
      </c>
      <c r="L29" s="108">
        <f>(収集データ量_首都圏!L29+収集データ量_近畿圏!L29+収集データ量_中京圏!L29)</f>
        <v>812696.6</v>
      </c>
      <c r="M29" s="108">
        <f>K29+L29</f>
        <v>15319498.799999999</v>
      </c>
      <c r="N29" s="108">
        <f>(収集データ量_首都圏!N29+収集データ量_近畿圏!N29+収集データ量_中京圏!N29)</f>
        <v>2381953.6</v>
      </c>
      <c r="O29" s="108">
        <f>M29+N29</f>
        <v>17701452.399999999</v>
      </c>
      <c r="P29" s="132">
        <f>J29+O29</f>
        <v>23914488.899999999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131"/>
      <c r="B30" s="56">
        <v>7</v>
      </c>
      <c r="C30" s="97"/>
      <c r="D30" s="65">
        <f>(収集データ量_首都圏!D30+収集データ量_近畿圏!D30+収集データ量_中京圏!D30)</f>
        <v>474022.7</v>
      </c>
      <c r="E30" s="66">
        <f>(収集データ量_首都圏!E30+収集データ量_近畿圏!E30+収集データ量_中京圏!E30+収集データ量_九州地域!E30)</f>
        <v>2047835.9000000001</v>
      </c>
      <c r="F30" s="66">
        <f>(収集データ量_首都圏!F30+収集データ量_近畿圏!F30+収集データ量_中京圏!F30+収集データ量_九州地域!F30)</f>
        <v>1931737.5999999999</v>
      </c>
      <c r="G30" s="66">
        <f>(収集データ量_首都圏!G30+収集データ量_近畿圏!G30+収集データ量_中京圏!G30+収集データ量_九州地域!G30)</f>
        <v>1363848.3000000003</v>
      </c>
      <c r="H30" s="66">
        <f>D30+E30+F30+G30</f>
        <v>5817444.5</v>
      </c>
      <c r="I30" s="66">
        <f>(収集データ量_首都圏!I30+収集データ量_近畿圏!I30+収集データ量_中京圏!I30)</f>
        <v>1135364.6000000001</v>
      </c>
      <c r="J30" s="66">
        <f>H30+I30</f>
        <v>6952809.0999999996</v>
      </c>
      <c r="K30" s="66">
        <f>(収集データ量_首都圏!K30+収集データ量_近畿圏!K30+収集データ量_中京圏!K30+収集データ量_九州地域!K30)</f>
        <v>13490409.399999999</v>
      </c>
      <c r="L30" s="66">
        <f>(収集データ量_首都圏!L30+収集データ量_近畿圏!L30+収集データ量_中京圏!L30)</f>
        <v>688817.7</v>
      </c>
      <c r="M30" s="66">
        <f>K30+L30</f>
        <v>14179227.099999998</v>
      </c>
      <c r="N30" s="66">
        <f>(収集データ量_首都圏!N30+収集データ量_近畿圏!N30+収集データ量_中京圏!N30)</f>
        <v>2236953.4000000004</v>
      </c>
      <c r="O30" s="66">
        <f>M30+N30</f>
        <v>16416180.499999998</v>
      </c>
      <c r="P30" s="68">
        <f>J30+O30</f>
        <v>23368989.599999998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69"/>
      <c r="B31" s="69"/>
      <c r="C31" s="70" t="s">
        <v>62</v>
      </c>
      <c r="D31" s="71" t="s">
        <v>63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3"/>
      <c r="E33" s="7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2"/>
      <c r="F35" s="72"/>
      <c r="G35" s="72"/>
      <c r="H35" s="72"/>
      <c r="I35" s="72"/>
      <c r="J35" s="72"/>
      <c r="K35" s="72"/>
      <c r="L35" s="72"/>
      <c r="M35" s="72"/>
      <c r="N35" s="75"/>
      <c r="O35" s="72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3"/>
      <c r="E36" s="76"/>
      <c r="F36" s="76"/>
      <c r="G36" s="76"/>
      <c r="H36" s="72"/>
      <c r="I36" s="75"/>
      <c r="J36" s="72"/>
      <c r="K36" s="72"/>
      <c r="L36" s="75"/>
      <c r="M36" s="72"/>
      <c r="N36" s="77"/>
      <c r="O36" s="72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5"/>
      <c r="E37" s="77"/>
      <c r="F37" s="77"/>
      <c r="G37" s="77"/>
      <c r="H37" s="72"/>
      <c r="I37" s="77"/>
      <c r="J37" s="72"/>
      <c r="K37" s="72"/>
      <c r="L37" s="77"/>
      <c r="M37" s="72"/>
      <c r="N37" s="74"/>
      <c r="O37" s="72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7"/>
      <c r="E38" s="74"/>
      <c r="F38" s="74"/>
      <c r="G38" s="74"/>
      <c r="H38" s="72"/>
      <c r="I38" s="74"/>
      <c r="J38" s="72"/>
      <c r="K38" s="72"/>
      <c r="L38" s="74"/>
      <c r="M38" s="72"/>
      <c r="N38" s="73"/>
      <c r="O38" s="72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3"/>
      <c r="E39" s="76"/>
      <c r="F39" s="76"/>
      <c r="G39" s="76"/>
      <c r="H39" s="34"/>
      <c r="I39" s="73"/>
      <c r="J39" s="34"/>
      <c r="K39" s="75"/>
      <c r="L39" s="73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3"/>
      <c r="F40" s="73"/>
      <c r="G40" s="73"/>
      <c r="H40" s="34"/>
      <c r="I40" s="34"/>
      <c r="J40" s="34"/>
      <c r="K40" s="7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2" ht="15" customHeight="1" x14ac:dyDescent="0.15">
      <c r="B1" s="381"/>
      <c r="C1" s="381"/>
      <c r="D1" s="381"/>
      <c r="Z1" s="136"/>
      <c r="AA1" s="344"/>
      <c r="AB1" s="344"/>
      <c r="AC1" s="344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ht="12.75" customHeight="1" x14ac:dyDescent="0.15">
      <c r="B2" s="137" t="str">
        <f>近乳23!B2</f>
        <v>(3)乳牛チルド「2」の品目別価格　（つづき）</v>
      </c>
      <c r="C2" s="346"/>
      <c r="D2" s="346"/>
      <c r="Z2" s="136"/>
      <c r="AA2" s="136"/>
      <c r="AB2" s="348"/>
      <c r="AC2" s="348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ht="12.75" customHeight="1" x14ac:dyDescent="0.15">
      <c r="B3" s="346"/>
      <c r="C3" s="346"/>
      <c r="D3" s="346"/>
      <c r="X3" s="139" t="s">
        <v>148</v>
      </c>
      <c r="Z3" s="136"/>
      <c r="AA3" s="348"/>
      <c r="AB3" s="348"/>
      <c r="AC3" s="348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</row>
    <row r="4" spans="2:52" ht="3.75" customHeight="1" x14ac:dyDescent="0.15">
      <c r="B4" s="152"/>
      <c r="C4" s="152"/>
      <c r="D4" s="152"/>
      <c r="E4" s="152"/>
      <c r="F4" s="136"/>
      <c r="I4" s="152"/>
      <c r="J4" s="136"/>
      <c r="M4" s="152"/>
      <c r="N4" s="152"/>
      <c r="O4" s="152"/>
      <c r="P4" s="152"/>
      <c r="Q4" s="152"/>
      <c r="R4" s="152"/>
      <c r="S4" s="152"/>
      <c r="T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2:52" ht="12.75" customHeight="1" x14ac:dyDescent="0.15">
      <c r="B5" s="158"/>
      <c r="C5" s="351" t="s">
        <v>263</v>
      </c>
      <c r="D5" s="352"/>
      <c r="E5" s="353" t="s">
        <v>94</v>
      </c>
      <c r="F5" s="354"/>
      <c r="G5" s="354"/>
      <c r="H5" s="355"/>
      <c r="I5" s="353" t="s">
        <v>296</v>
      </c>
      <c r="J5" s="354"/>
      <c r="K5" s="354"/>
      <c r="L5" s="355"/>
      <c r="M5" s="353" t="s">
        <v>108</v>
      </c>
      <c r="N5" s="354"/>
      <c r="O5" s="354"/>
      <c r="P5" s="355"/>
      <c r="Q5" s="353" t="s">
        <v>297</v>
      </c>
      <c r="R5" s="354"/>
      <c r="S5" s="354"/>
      <c r="T5" s="355"/>
      <c r="U5" s="353" t="s">
        <v>298</v>
      </c>
      <c r="V5" s="354"/>
      <c r="W5" s="354"/>
      <c r="X5" s="355"/>
      <c r="Z5" s="136"/>
      <c r="AA5" s="136"/>
      <c r="AB5" s="387"/>
      <c r="AC5" s="387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136"/>
      <c r="AY5" s="136"/>
      <c r="AZ5" s="136"/>
    </row>
    <row r="6" spans="2:52" ht="12.75" customHeight="1" x14ac:dyDescent="0.15">
      <c r="B6" s="356" t="s">
        <v>266</v>
      </c>
      <c r="C6" s="357"/>
      <c r="D6" s="358"/>
      <c r="E6" s="173" t="s">
        <v>98</v>
      </c>
      <c r="F6" s="150" t="s">
        <v>99</v>
      </c>
      <c r="G6" s="156" t="s">
        <v>100</v>
      </c>
      <c r="H6" s="150" t="s">
        <v>101</v>
      </c>
      <c r="I6" s="173" t="s">
        <v>98</v>
      </c>
      <c r="J6" s="150" t="s">
        <v>99</v>
      </c>
      <c r="K6" s="156" t="s">
        <v>100</v>
      </c>
      <c r="L6" s="150" t="s">
        <v>101</v>
      </c>
      <c r="M6" s="173" t="s">
        <v>98</v>
      </c>
      <c r="N6" s="150" t="s">
        <v>99</v>
      </c>
      <c r="O6" s="156" t="s">
        <v>100</v>
      </c>
      <c r="P6" s="150" t="s">
        <v>101</v>
      </c>
      <c r="Q6" s="173" t="s">
        <v>98</v>
      </c>
      <c r="R6" s="150" t="s">
        <v>99</v>
      </c>
      <c r="S6" s="156" t="s">
        <v>100</v>
      </c>
      <c r="T6" s="150" t="s">
        <v>101</v>
      </c>
      <c r="U6" s="173" t="s">
        <v>98</v>
      </c>
      <c r="V6" s="150" t="s">
        <v>99</v>
      </c>
      <c r="W6" s="156" t="s">
        <v>100</v>
      </c>
      <c r="X6" s="150" t="s">
        <v>101</v>
      </c>
      <c r="Z6" s="136"/>
      <c r="AA6" s="387"/>
      <c r="AB6" s="387"/>
      <c r="AC6" s="387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36"/>
      <c r="AY6" s="136"/>
      <c r="AZ6" s="136"/>
    </row>
    <row r="7" spans="2:52" ht="12.75" customHeight="1" x14ac:dyDescent="0.15">
      <c r="B7" s="151"/>
      <c r="C7" s="152"/>
      <c r="D7" s="167"/>
      <c r="E7" s="153"/>
      <c r="F7" s="154"/>
      <c r="G7" s="155" t="s">
        <v>102</v>
      </c>
      <c r="H7" s="154"/>
      <c r="I7" s="153"/>
      <c r="J7" s="154"/>
      <c r="K7" s="155" t="s">
        <v>102</v>
      </c>
      <c r="L7" s="154"/>
      <c r="M7" s="153"/>
      <c r="N7" s="154"/>
      <c r="O7" s="155" t="s">
        <v>102</v>
      </c>
      <c r="P7" s="154"/>
      <c r="Q7" s="153"/>
      <c r="R7" s="154"/>
      <c r="S7" s="155" t="s">
        <v>102</v>
      </c>
      <c r="T7" s="154"/>
      <c r="U7" s="153"/>
      <c r="V7" s="154"/>
      <c r="W7" s="155" t="s">
        <v>102</v>
      </c>
      <c r="X7" s="154"/>
      <c r="Z7" s="136"/>
      <c r="AA7" s="136"/>
      <c r="AB7" s="136"/>
      <c r="AC7" s="136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</row>
    <row r="8" spans="2:52" s="186" customFormat="1" ht="12.75" customHeight="1" x14ac:dyDescent="0.15">
      <c r="B8" s="289" t="s">
        <v>302</v>
      </c>
      <c r="C8" s="313">
        <v>22</v>
      </c>
      <c r="D8" s="159" t="s">
        <v>303</v>
      </c>
      <c r="E8" s="360">
        <v>735</v>
      </c>
      <c r="F8" s="360">
        <v>1155</v>
      </c>
      <c r="G8" s="423">
        <v>892</v>
      </c>
      <c r="H8" s="360">
        <v>123235</v>
      </c>
      <c r="I8" s="374" t="s">
        <v>271</v>
      </c>
      <c r="J8" s="374" t="s">
        <v>271</v>
      </c>
      <c r="K8" s="374" t="s">
        <v>271</v>
      </c>
      <c r="L8" s="374" t="s">
        <v>271</v>
      </c>
      <c r="M8" s="423">
        <v>2415</v>
      </c>
      <c r="N8" s="360">
        <v>3150</v>
      </c>
      <c r="O8" s="360">
        <v>2711</v>
      </c>
      <c r="P8" s="360">
        <v>28410</v>
      </c>
      <c r="Q8" s="360">
        <v>2100</v>
      </c>
      <c r="R8" s="360">
        <v>2625</v>
      </c>
      <c r="S8" s="360">
        <v>2364</v>
      </c>
      <c r="T8" s="360">
        <v>18937</v>
      </c>
      <c r="U8" s="360">
        <v>2520</v>
      </c>
      <c r="V8" s="423">
        <v>3255</v>
      </c>
      <c r="W8" s="360">
        <v>2759</v>
      </c>
      <c r="X8" s="423">
        <v>40637</v>
      </c>
      <c r="Y8" s="137"/>
      <c r="Z8" s="183"/>
      <c r="AA8" s="140"/>
      <c r="AB8" s="347"/>
      <c r="AC8" s="136"/>
      <c r="AD8" s="362"/>
      <c r="AE8" s="362"/>
      <c r="AF8" s="362"/>
      <c r="AG8" s="362"/>
      <c r="AH8" s="260"/>
      <c r="AI8" s="260"/>
      <c r="AJ8" s="260"/>
      <c r="AK8" s="260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83"/>
      <c r="AY8" s="183"/>
      <c r="AZ8" s="183"/>
    </row>
    <row r="9" spans="2:52" s="186" customFormat="1" ht="12.75" customHeight="1" x14ac:dyDescent="0.15">
      <c r="B9" s="292"/>
      <c r="C9" s="347">
        <v>23</v>
      </c>
      <c r="D9" s="161"/>
      <c r="E9" s="163">
        <v>630</v>
      </c>
      <c r="F9" s="163">
        <v>1050</v>
      </c>
      <c r="G9" s="163">
        <v>806.79924428051913</v>
      </c>
      <c r="H9" s="163">
        <v>112971.1</v>
      </c>
      <c r="I9" s="445" t="s">
        <v>271</v>
      </c>
      <c r="J9" s="445" t="s">
        <v>271</v>
      </c>
      <c r="K9" s="445" t="s">
        <v>271</v>
      </c>
      <c r="L9" s="445" t="s">
        <v>271</v>
      </c>
      <c r="M9" s="163">
        <v>2257.5</v>
      </c>
      <c r="N9" s="163">
        <v>2992.5</v>
      </c>
      <c r="O9" s="163">
        <v>2499.8696063737475</v>
      </c>
      <c r="P9" s="163">
        <v>39732.6</v>
      </c>
      <c r="Q9" s="163">
        <v>1995</v>
      </c>
      <c r="R9" s="163">
        <v>2933.7000000000003</v>
      </c>
      <c r="S9" s="163">
        <v>2334.2493825851134</v>
      </c>
      <c r="T9" s="163">
        <v>18906.3</v>
      </c>
      <c r="U9" s="163">
        <v>2310</v>
      </c>
      <c r="V9" s="163">
        <v>3150</v>
      </c>
      <c r="W9" s="163">
        <v>2678.7873586784604</v>
      </c>
      <c r="X9" s="164">
        <v>52669.000000000015</v>
      </c>
      <c r="Y9" s="137"/>
      <c r="Z9" s="183"/>
      <c r="AA9" s="140"/>
      <c r="AB9" s="347"/>
      <c r="AC9" s="136"/>
      <c r="AD9" s="362"/>
      <c r="AE9" s="362"/>
      <c r="AF9" s="362"/>
      <c r="AG9" s="362"/>
      <c r="AH9" s="260"/>
      <c r="AI9" s="260"/>
      <c r="AJ9" s="260"/>
      <c r="AK9" s="260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83"/>
      <c r="AY9" s="183"/>
      <c r="AZ9" s="183"/>
    </row>
    <row r="10" spans="2:52" s="186" customFormat="1" ht="12.75" customHeight="1" x14ac:dyDescent="0.15">
      <c r="B10" s="292"/>
      <c r="C10" s="347">
        <v>24</v>
      </c>
      <c r="D10" s="161"/>
      <c r="E10" s="165">
        <v>630</v>
      </c>
      <c r="F10" s="165">
        <v>1365</v>
      </c>
      <c r="G10" s="165">
        <v>697.55213848092274</v>
      </c>
      <c r="H10" s="165">
        <v>187984.10000000003</v>
      </c>
      <c r="I10" s="445" t="s">
        <v>271</v>
      </c>
      <c r="J10" s="445" t="s">
        <v>271</v>
      </c>
      <c r="K10" s="445" t="s">
        <v>271</v>
      </c>
      <c r="L10" s="445" t="s">
        <v>271</v>
      </c>
      <c r="M10" s="165">
        <v>2206</v>
      </c>
      <c r="N10" s="165">
        <v>2940</v>
      </c>
      <c r="O10" s="165">
        <v>2340.8850866075195</v>
      </c>
      <c r="P10" s="165">
        <v>20505.200000000004</v>
      </c>
      <c r="Q10" s="165">
        <v>1785</v>
      </c>
      <c r="R10" s="165">
        <v>2887.5</v>
      </c>
      <c r="S10" s="165">
        <v>2184.1333972700509</v>
      </c>
      <c r="T10" s="165">
        <v>55808.6</v>
      </c>
      <c r="U10" s="165">
        <v>1890</v>
      </c>
      <c r="V10" s="165">
        <v>3570</v>
      </c>
      <c r="W10" s="165">
        <v>2247.9894100686374</v>
      </c>
      <c r="X10" s="165">
        <v>63339.799999999996</v>
      </c>
      <c r="Y10" s="137"/>
      <c r="Z10" s="183"/>
      <c r="AA10" s="140"/>
      <c r="AB10" s="347"/>
      <c r="AC10" s="136"/>
      <c r="AD10" s="362"/>
      <c r="AE10" s="362"/>
      <c r="AF10" s="362"/>
      <c r="AG10" s="362"/>
      <c r="AH10" s="260"/>
      <c r="AI10" s="260"/>
      <c r="AJ10" s="260"/>
      <c r="AK10" s="260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183"/>
      <c r="AY10" s="183"/>
      <c r="AZ10" s="183"/>
    </row>
    <row r="11" spans="2:52" s="186" customFormat="1" ht="12.75" customHeight="1" x14ac:dyDescent="0.15">
      <c r="B11" s="366"/>
      <c r="C11" s="316">
        <v>25</v>
      </c>
      <c r="D11" s="167"/>
      <c r="E11" s="269">
        <v>682.5</v>
      </c>
      <c r="F11" s="269">
        <v>1323</v>
      </c>
      <c r="G11" s="269">
        <v>871.9917461121513</v>
      </c>
      <c r="H11" s="269">
        <v>266055.3</v>
      </c>
      <c r="I11" s="248">
        <v>0</v>
      </c>
      <c r="J11" s="248">
        <v>0</v>
      </c>
      <c r="K11" s="248">
        <v>0</v>
      </c>
      <c r="L11" s="248">
        <v>0</v>
      </c>
      <c r="M11" s="269">
        <v>2415</v>
      </c>
      <c r="N11" s="269">
        <v>3465</v>
      </c>
      <c r="O11" s="269">
        <v>2705.577490469087</v>
      </c>
      <c r="P11" s="446">
        <v>18489.900000000005</v>
      </c>
      <c r="Q11" s="367">
        <v>1785</v>
      </c>
      <c r="R11" s="446">
        <v>3008.25</v>
      </c>
      <c r="S11" s="367">
        <v>2571.6060512853714</v>
      </c>
      <c r="T11" s="269">
        <v>61390.8</v>
      </c>
      <c r="U11" s="269">
        <v>2100</v>
      </c>
      <c r="V11" s="269">
        <v>3570</v>
      </c>
      <c r="W11" s="269">
        <v>2667.8537181694537</v>
      </c>
      <c r="X11" s="367">
        <v>83099.60000000002</v>
      </c>
      <c r="Y11" s="137"/>
      <c r="Z11" s="183"/>
      <c r="AA11" s="140"/>
      <c r="AB11" s="347"/>
      <c r="AC11" s="136"/>
      <c r="AD11" s="170"/>
      <c r="AE11" s="170"/>
      <c r="AF11" s="170"/>
      <c r="AG11" s="170"/>
      <c r="AH11" s="447"/>
      <c r="AI11" s="447"/>
      <c r="AJ11" s="447"/>
      <c r="AK11" s="447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83"/>
      <c r="AY11" s="183"/>
      <c r="AZ11" s="183"/>
    </row>
    <row r="12" spans="2:52" ht="12.75" customHeight="1" x14ac:dyDescent="0.15">
      <c r="B12" s="292"/>
      <c r="C12" s="347">
        <v>7</v>
      </c>
      <c r="D12" s="161"/>
      <c r="E12" s="364">
        <v>787.5</v>
      </c>
      <c r="F12" s="364">
        <v>1320.9</v>
      </c>
      <c r="G12" s="364">
        <v>909.54001485783749</v>
      </c>
      <c r="H12" s="364">
        <v>23409.3</v>
      </c>
      <c r="I12" s="229">
        <v>0</v>
      </c>
      <c r="J12" s="229">
        <v>0</v>
      </c>
      <c r="K12" s="229">
        <v>0</v>
      </c>
      <c r="L12" s="229">
        <v>0</v>
      </c>
      <c r="M12" s="364">
        <v>2467.5</v>
      </c>
      <c r="N12" s="364">
        <v>3034.5</v>
      </c>
      <c r="O12" s="364">
        <v>2571.1258389261748</v>
      </c>
      <c r="P12" s="364">
        <v>981.5</v>
      </c>
      <c r="Q12" s="364">
        <v>1890</v>
      </c>
      <c r="R12" s="364">
        <v>2730</v>
      </c>
      <c r="S12" s="364">
        <v>2532.8234644109125</v>
      </c>
      <c r="T12" s="364">
        <v>6394.9</v>
      </c>
      <c r="U12" s="364">
        <v>2100</v>
      </c>
      <c r="V12" s="364">
        <v>3150</v>
      </c>
      <c r="W12" s="364">
        <v>2685.1661218559884</v>
      </c>
      <c r="X12" s="365">
        <v>7861.8</v>
      </c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</row>
    <row r="13" spans="2:52" ht="12.75" customHeight="1" x14ac:dyDescent="0.15">
      <c r="B13" s="292"/>
      <c r="C13" s="347">
        <v>8</v>
      </c>
      <c r="D13" s="161"/>
      <c r="E13" s="364">
        <v>787.5</v>
      </c>
      <c r="F13" s="364">
        <v>1155</v>
      </c>
      <c r="G13" s="364">
        <v>905.91176617516032</v>
      </c>
      <c r="H13" s="364">
        <v>19584.3</v>
      </c>
      <c r="I13" s="229">
        <v>0</v>
      </c>
      <c r="J13" s="229">
        <v>0</v>
      </c>
      <c r="K13" s="229">
        <v>0</v>
      </c>
      <c r="L13" s="229">
        <v>0</v>
      </c>
      <c r="M13" s="364">
        <v>2415</v>
      </c>
      <c r="N13" s="364">
        <v>3034.5</v>
      </c>
      <c r="O13" s="364">
        <v>2656.8164270238321</v>
      </c>
      <c r="P13" s="364">
        <v>1451.3</v>
      </c>
      <c r="Q13" s="364">
        <v>1890</v>
      </c>
      <c r="R13" s="364">
        <v>2730</v>
      </c>
      <c r="S13" s="364">
        <v>2526.6307807452945</v>
      </c>
      <c r="T13" s="364">
        <v>6033.9</v>
      </c>
      <c r="U13" s="364">
        <v>2100</v>
      </c>
      <c r="V13" s="364">
        <v>2940</v>
      </c>
      <c r="W13" s="364">
        <v>2616.7534073851671</v>
      </c>
      <c r="X13" s="365">
        <v>7634.2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</row>
    <row r="14" spans="2:52" ht="12.75" customHeight="1" x14ac:dyDescent="0.15">
      <c r="B14" s="292"/>
      <c r="C14" s="347">
        <v>9</v>
      </c>
      <c r="D14" s="161"/>
      <c r="E14" s="364">
        <v>735</v>
      </c>
      <c r="F14" s="364">
        <v>1239</v>
      </c>
      <c r="G14" s="364">
        <v>833.62188717601293</v>
      </c>
      <c r="H14" s="364">
        <v>30987.200000000001</v>
      </c>
      <c r="I14" s="229">
        <v>0</v>
      </c>
      <c r="J14" s="229">
        <v>0</v>
      </c>
      <c r="K14" s="229">
        <v>0</v>
      </c>
      <c r="L14" s="229">
        <v>0</v>
      </c>
      <c r="M14" s="364">
        <v>2415</v>
      </c>
      <c r="N14" s="364">
        <v>3255</v>
      </c>
      <c r="O14" s="364">
        <v>2668.463272311215</v>
      </c>
      <c r="P14" s="364">
        <v>1516.9</v>
      </c>
      <c r="Q14" s="364">
        <v>1890</v>
      </c>
      <c r="R14" s="364">
        <v>2940</v>
      </c>
      <c r="S14" s="364">
        <v>2660.6461077844315</v>
      </c>
      <c r="T14" s="364">
        <v>5552.9</v>
      </c>
      <c r="U14" s="364">
        <v>2205</v>
      </c>
      <c r="V14" s="364">
        <v>3150</v>
      </c>
      <c r="W14" s="364">
        <v>2704.0628311290779</v>
      </c>
      <c r="X14" s="365">
        <v>8205.7000000000007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</row>
    <row r="15" spans="2:52" ht="12.75" customHeight="1" x14ac:dyDescent="0.15">
      <c r="B15" s="292"/>
      <c r="C15" s="347">
        <v>10</v>
      </c>
      <c r="D15" s="161"/>
      <c r="E15" s="364">
        <v>787.5</v>
      </c>
      <c r="F15" s="364">
        <v>1239</v>
      </c>
      <c r="G15" s="364">
        <v>867.49860345991453</v>
      </c>
      <c r="H15" s="364">
        <v>34632.400000000001</v>
      </c>
      <c r="I15" s="229">
        <v>0</v>
      </c>
      <c r="J15" s="229">
        <v>0</v>
      </c>
      <c r="K15" s="229">
        <v>0</v>
      </c>
      <c r="L15" s="229">
        <v>0</v>
      </c>
      <c r="M15" s="364">
        <v>2520</v>
      </c>
      <c r="N15" s="364">
        <v>3255</v>
      </c>
      <c r="O15" s="364">
        <v>2764.7933218810399</v>
      </c>
      <c r="P15" s="364">
        <v>1880.6</v>
      </c>
      <c r="Q15" s="364">
        <v>2257.5</v>
      </c>
      <c r="R15" s="364">
        <v>2940</v>
      </c>
      <c r="S15" s="364">
        <v>2648.9871225577263</v>
      </c>
      <c r="T15" s="364">
        <v>4513.3999999999996</v>
      </c>
      <c r="U15" s="364">
        <v>2310</v>
      </c>
      <c r="V15" s="364">
        <v>3150</v>
      </c>
      <c r="W15" s="364">
        <v>2700.7918363273448</v>
      </c>
      <c r="X15" s="365">
        <v>8552.6</v>
      </c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</row>
    <row r="16" spans="2:52" ht="12.75" customHeight="1" x14ac:dyDescent="0.15">
      <c r="B16" s="292"/>
      <c r="C16" s="347">
        <v>11</v>
      </c>
      <c r="D16" s="161"/>
      <c r="E16" s="364">
        <v>840</v>
      </c>
      <c r="F16" s="364">
        <v>1302</v>
      </c>
      <c r="G16" s="364">
        <v>934.00272464814236</v>
      </c>
      <c r="H16" s="364">
        <v>28929.8</v>
      </c>
      <c r="I16" s="229">
        <v>0</v>
      </c>
      <c r="J16" s="229">
        <v>0</v>
      </c>
      <c r="K16" s="229">
        <v>0</v>
      </c>
      <c r="L16" s="229">
        <v>0</v>
      </c>
      <c r="M16" s="364">
        <v>2625</v>
      </c>
      <c r="N16" s="364">
        <v>3255</v>
      </c>
      <c r="O16" s="364">
        <v>2737.600932648973</v>
      </c>
      <c r="P16" s="364">
        <v>2199.6999999999998</v>
      </c>
      <c r="Q16" s="364">
        <v>1890</v>
      </c>
      <c r="R16" s="364">
        <v>3008.25</v>
      </c>
      <c r="S16" s="364">
        <v>2675.4361430395911</v>
      </c>
      <c r="T16" s="364">
        <v>4143.8999999999996</v>
      </c>
      <c r="U16" s="364">
        <v>2415</v>
      </c>
      <c r="V16" s="364">
        <v>3150</v>
      </c>
      <c r="W16" s="364">
        <v>2714.2173926026176</v>
      </c>
      <c r="X16" s="365">
        <v>6016.6</v>
      </c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</row>
    <row r="17" spans="2:52" ht="12.75" customHeight="1" x14ac:dyDescent="0.15">
      <c r="B17" s="292"/>
      <c r="C17" s="347">
        <v>12</v>
      </c>
      <c r="D17" s="161"/>
      <c r="E17" s="364">
        <v>735</v>
      </c>
      <c r="F17" s="364">
        <v>1250.55</v>
      </c>
      <c r="G17" s="364">
        <v>893.33290372631632</v>
      </c>
      <c r="H17" s="364">
        <v>29631.7</v>
      </c>
      <c r="I17" s="229">
        <v>0</v>
      </c>
      <c r="J17" s="229">
        <v>0</v>
      </c>
      <c r="K17" s="229">
        <v>0</v>
      </c>
      <c r="L17" s="229">
        <v>0</v>
      </c>
      <c r="M17" s="364">
        <v>2677.5</v>
      </c>
      <c r="N17" s="364">
        <v>3360</v>
      </c>
      <c r="O17" s="364">
        <v>2840.7027143146001</v>
      </c>
      <c r="P17" s="364">
        <v>3084.2</v>
      </c>
      <c r="Q17" s="364">
        <v>1837.5</v>
      </c>
      <c r="R17" s="364">
        <v>2992.5</v>
      </c>
      <c r="S17" s="364">
        <v>2741.5843877930783</v>
      </c>
      <c r="T17" s="364">
        <v>7496</v>
      </c>
      <c r="U17" s="364">
        <v>2520</v>
      </c>
      <c r="V17" s="364">
        <v>3360</v>
      </c>
      <c r="W17" s="364">
        <v>2913.3511051490455</v>
      </c>
      <c r="X17" s="365">
        <v>8157.4</v>
      </c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</row>
    <row r="18" spans="2:52" ht="12.75" customHeight="1" x14ac:dyDescent="0.15">
      <c r="B18" s="292" t="s">
        <v>294</v>
      </c>
      <c r="C18" s="347">
        <v>1</v>
      </c>
      <c r="D18" s="161" t="s">
        <v>295</v>
      </c>
      <c r="E18" s="364">
        <v>840</v>
      </c>
      <c r="F18" s="364">
        <v>1417.5</v>
      </c>
      <c r="G18" s="364">
        <v>951.66346311812151</v>
      </c>
      <c r="H18" s="364">
        <v>23135.599999999999</v>
      </c>
      <c r="I18" s="229">
        <v>0</v>
      </c>
      <c r="J18" s="229">
        <v>0</v>
      </c>
      <c r="K18" s="229">
        <v>0</v>
      </c>
      <c r="L18" s="229">
        <v>0</v>
      </c>
      <c r="M18" s="364">
        <v>0</v>
      </c>
      <c r="N18" s="364">
        <v>0</v>
      </c>
      <c r="O18" s="364">
        <v>0</v>
      </c>
      <c r="P18" s="364">
        <v>955</v>
      </c>
      <c r="Q18" s="364">
        <v>2076.9</v>
      </c>
      <c r="R18" s="364">
        <v>3045</v>
      </c>
      <c r="S18" s="364">
        <v>2767.5950608808771</v>
      </c>
      <c r="T18" s="364">
        <v>4917.8</v>
      </c>
      <c r="U18" s="364">
        <v>2599.8000000000002</v>
      </c>
      <c r="V18" s="364">
        <v>3150</v>
      </c>
      <c r="W18" s="364">
        <v>2938.6990795824458</v>
      </c>
      <c r="X18" s="365">
        <v>5123.8999999999996</v>
      </c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</row>
    <row r="19" spans="2:52" ht="12.75" customHeight="1" x14ac:dyDescent="0.15">
      <c r="B19" s="292"/>
      <c r="C19" s="347">
        <v>2</v>
      </c>
      <c r="D19" s="161"/>
      <c r="E19" s="364">
        <v>840</v>
      </c>
      <c r="F19" s="364">
        <v>1050</v>
      </c>
      <c r="G19" s="364">
        <v>936.82239684567139</v>
      </c>
      <c r="H19" s="364">
        <v>21996.799999999999</v>
      </c>
      <c r="I19" s="229">
        <v>0</v>
      </c>
      <c r="J19" s="229">
        <v>0</v>
      </c>
      <c r="K19" s="229">
        <v>0</v>
      </c>
      <c r="L19" s="229">
        <v>0</v>
      </c>
      <c r="M19" s="364">
        <v>2677.5</v>
      </c>
      <c r="N19" s="364">
        <v>3465</v>
      </c>
      <c r="O19" s="364">
        <v>2848.0778443113768</v>
      </c>
      <c r="P19" s="364">
        <v>666.3</v>
      </c>
      <c r="Q19" s="364">
        <v>1848</v>
      </c>
      <c r="R19" s="364">
        <v>3150</v>
      </c>
      <c r="S19" s="364">
        <v>2783.8297523513679</v>
      </c>
      <c r="T19" s="364">
        <v>4308.7</v>
      </c>
      <c r="U19" s="364">
        <v>2520</v>
      </c>
      <c r="V19" s="364">
        <v>3150</v>
      </c>
      <c r="W19" s="364">
        <v>2860.7386451116236</v>
      </c>
      <c r="X19" s="365">
        <v>6133.3</v>
      </c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</row>
    <row r="20" spans="2:52" ht="12.75" customHeight="1" x14ac:dyDescent="0.15">
      <c r="B20" s="292"/>
      <c r="C20" s="347">
        <v>3</v>
      </c>
      <c r="D20" s="161"/>
      <c r="E20" s="364">
        <v>840</v>
      </c>
      <c r="F20" s="364">
        <v>1115.1000000000001</v>
      </c>
      <c r="G20" s="364">
        <v>934.72160515063581</v>
      </c>
      <c r="H20" s="364">
        <v>18075.5</v>
      </c>
      <c r="I20" s="229">
        <v>0</v>
      </c>
      <c r="J20" s="229">
        <v>0</v>
      </c>
      <c r="K20" s="229">
        <v>0</v>
      </c>
      <c r="L20" s="229">
        <v>0</v>
      </c>
      <c r="M20" s="364">
        <v>2730</v>
      </c>
      <c r="N20" s="364">
        <v>3255</v>
      </c>
      <c r="O20" s="364">
        <v>3023.4932490663623</v>
      </c>
      <c r="P20" s="364">
        <v>849.8</v>
      </c>
      <c r="Q20" s="364">
        <v>2100</v>
      </c>
      <c r="R20" s="364">
        <v>3150</v>
      </c>
      <c r="S20" s="364">
        <v>2722.5675735950049</v>
      </c>
      <c r="T20" s="364">
        <v>3975</v>
      </c>
      <c r="U20" s="364">
        <v>2520</v>
      </c>
      <c r="V20" s="364">
        <v>3150</v>
      </c>
      <c r="W20" s="364">
        <v>2831.1472176709758</v>
      </c>
      <c r="X20" s="365">
        <v>5227.6000000000004</v>
      </c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</row>
    <row r="21" spans="2:52" ht="12.75" customHeight="1" x14ac:dyDescent="0.15">
      <c r="B21" s="292"/>
      <c r="C21" s="347">
        <v>4</v>
      </c>
      <c r="D21" s="161"/>
      <c r="E21" s="364">
        <v>972</v>
      </c>
      <c r="F21" s="364">
        <v>1242</v>
      </c>
      <c r="G21" s="364">
        <v>1051.1058146029061</v>
      </c>
      <c r="H21" s="364">
        <v>22058.3</v>
      </c>
      <c r="I21" s="229">
        <v>0</v>
      </c>
      <c r="J21" s="229">
        <v>0</v>
      </c>
      <c r="K21" s="229">
        <v>0</v>
      </c>
      <c r="L21" s="229">
        <v>0</v>
      </c>
      <c r="M21" s="364">
        <v>2592</v>
      </c>
      <c r="N21" s="364">
        <v>2916</v>
      </c>
      <c r="O21" s="364">
        <v>2703.5842018650569</v>
      </c>
      <c r="P21" s="364">
        <v>1670.1</v>
      </c>
      <c r="Q21" s="364">
        <v>1944</v>
      </c>
      <c r="R21" s="364">
        <v>2700</v>
      </c>
      <c r="S21" s="364">
        <v>2554.6164287638026</v>
      </c>
      <c r="T21" s="364">
        <v>4726.6000000000004</v>
      </c>
      <c r="U21" s="364">
        <v>2700</v>
      </c>
      <c r="V21" s="364">
        <v>3240</v>
      </c>
      <c r="W21" s="364">
        <v>2971.3002801503249</v>
      </c>
      <c r="X21" s="365">
        <v>6318.9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</row>
    <row r="22" spans="2:52" ht="12.75" customHeight="1" x14ac:dyDescent="0.15">
      <c r="B22" s="292"/>
      <c r="C22" s="347">
        <v>5</v>
      </c>
      <c r="D22" s="161"/>
      <c r="E22" s="364">
        <v>972</v>
      </c>
      <c r="F22" s="364">
        <v>1404</v>
      </c>
      <c r="G22" s="364">
        <v>1043.6737855198696</v>
      </c>
      <c r="H22" s="364">
        <v>20921</v>
      </c>
      <c r="I22" s="229">
        <v>0</v>
      </c>
      <c r="J22" s="229">
        <v>0</v>
      </c>
      <c r="K22" s="229">
        <v>0</v>
      </c>
      <c r="L22" s="229">
        <v>0</v>
      </c>
      <c r="M22" s="364">
        <v>0</v>
      </c>
      <c r="N22" s="364">
        <v>0</v>
      </c>
      <c r="O22" s="364">
        <v>0</v>
      </c>
      <c r="P22" s="364">
        <v>2119.3000000000002</v>
      </c>
      <c r="Q22" s="364">
        <v>2052</v>
      </c>
      <c r="R22" s="364">
        <v>2700</v>
      </c>
      <c r="S22" s="364">
        <v>2563.7574782749502</v>
      </c>
      <c r="T22" s="364">
        <v>5156.8</v>
      </c>
      <c r="U22" s="364">
        <v>2160</v>
      </c>
      <c r="V22" s="364">
        <v>3132</v>
      </c>
      <c r="W22" s="364">
        <v>2831.9717684307734</v>
      </c>
      <c r="X22" s="365">
        <v>5642.3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</row>
    <row r="23" spans="2:52" ht="12.75" customHeight="1" x14ac:dyDescent="0.15">
      <c r="B23" s="292"/>
      <c r="C23" s="347">
        <v>6</v>
      </c>
      <c r="D23" s="161"/>
      <c r="E23" s="364">
        <v>972</v>
      </c>
      <c r="F23" s="364">
        <v>1312.2</v>
      </c>
      <c r="G23" s="364">
        <v>1026.1366544718603</v>
      </c>
      <c r="H23" s="364">
        <v>26960.799999999999</v>
      </c>
      <c r="I23" s="229">
        <v>0</v>
      </c>
      <c r="J23" s="229">
        <v>0</v>
      </c>
      <c r="K23" s="229">
        <v>0</v>
      </c>
      <c r="L23" s="229">
        <v>0</v>
      </c>
      <c r="M23" s="364">
        <v>0</v>
      </c>
      <c r="N23" s="364">
        <v>0</v>
      </c>
      <c r="O23" s="364">
        <v>0</v>
      </c>
      <c r="P23" s="364">
        <v>2344.8000000000002</v>
      </c>
      <c r="Q23" s="364">
        <v>1944</v>
      </c>
      <c r="R23" s="364">
        <v>2700</v>
      </c>
      <c r="S23" s="364">
        <v>2527.5899834727297</v>
      </c>
      <c r="T23" s="364">
        <v>5037.3999999999996</v>
      </c>
      <c r="U23" s="364">
        <v>2376</v>
      </c>
      <c r="V23" s="364">
        <v>3240</v>
      </c>
      <c r="W23" s="364">
        <v>2855.5568815996403</v>
      </c>
      <c r="X23" s="365">
        <v>7032.4</v>
      </c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</row>
    <row r="24" spans="2:52" ht="12.75" customHeight="1" x14ac:dyDescent="0.15">
      <c r="B24" s="366"/>
      <c r="C24" s="316">
        <v>7</v>
      </c>
      <c r="D24" s="167"/>
      <c r="E24" s="269">
        <v>918</v>
      </c>
      <c r="F24" s="269">
        <v>1206.3599999999999</v>
      </c>
      <c r="G24" s="269">
        <v>1012.4485812226236</v>
      </c>
      <c r="H24" s="269">
        <v>21559.5</v>
      </c>
      <c r="I24" s="248">
        <v>0</v>
      </c>
      <c r="J24" s="248">
        <v>0</v>
      </c>
      <c r="K24" s="248">
        <v>0</v>
      </c>
      <c r="L24" s="248">
        <v>0</v>
      </c>
      <c r="M24" s="269">
        <v>0</v>
      </c>
      <c r="N24" s="269">
        <v>0</v>
      </c>
      <c r="O24" s="269">
        <v>0</v>
      </c>
      <c r="P24" s="269">
        <v>1676.1</v>
      </c>
      <c r="Q24" s="269">
        <v>1944</v>
      </c>
      <c r="R24" s="269">
        <v>2916</v>
      </c>
      <c r="S24" s="269">
        <v>2617.6225072403799</v>
      </c>
      <c r="T24" s="269">
        <v>4426.8</v>
      </c>
      <c r="U24" s="269">
        <v>2376</v>
      </c>
      <c r="V24" s="269">
        <v>3240</v>
      </c>
      <c r="W24" s="269">
        <v>2911.479074605591</v>
      </c>
      <c r="X24" s="367">
        <v>5555.7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</row>
    <row r="25" spans="2:52" ht="12.75" customHeight="1" x14ac:dyDescent="0.15">
      <c r="B25" s="162"/>
      <c r="C25" s="368" t="s">
        <v>263</v>
      </c>
      <c r="D25" s="369"/>
      <c r="E25" s="370" t="s">
        <v>274</v>
      </c>
      <c r="F25" s="371"/>
      <c r="G25" s="371"/>
      <c r="H25" s="372"/>
      <c r="I25" s="4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</row>
    <row r="26" spans="2:52" ht="12.75" customHeight="1" x14ac:dyDescent="0.15">
      <c r="B26" s="356" t="s">
        <v>266</v>
      </c>
      <c r="C26" s="357"/>
      <c r="D26" s="358"/>
      <c r="E26" s="173" t="s">
        <v>98</v>
      </c>
      <c r="F26" s="150" t="s">
        <v>99</v>
      </c>
      <c r="G26" s="156" t="s">
        <v>100</v>
      </c>
      <c r="H26" s="150" t="s">
        <v>101</v>
      </c>
      <c r="I26" s="160"/>
      <c r="J26" s="136"/>
      <c r="K26" s="136"/>
      <c r="L26" s="136"/>
      <c r="M26" s="387"/>
      <c r="N26" s="387"/>
      <c r="O26" s="386"/>
      <c r="P26" s="386"/>
      <c r="Q26" s="386"/>
      <c r="R26" s="386"/>
      <c r="S26" s="136"/>
      <c r="T26" s="136"/>
      <c r="U26" s="136"/>
      <c r="V26" s="136"/>
      <c r="W26" s="136"/>
      <c r="X26" s="362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2:52" ht="12.75" customHeight="1" x14ac:dyDescent="0.15">
      <c r="B27" s="151"/>
      <c r="C27" s="152"/>
      <c r="D27" s="167"/>
      <c r="E27" s="153"/>
      <c r="F27" s="154"/>
      <c r="G27" s="155" t="s">
        <v>102</v>
      </c>
      <c r="H27" s="154"/>
      <c r="I27" s="160"/>
      <c r="J27" s="136"/>
      <c r="K27" s="136"/>
      <c r="L27" s="387"/>
      <c r="M27" s="387"/>
      <c r="N27" s="387"/>
      <c r="O27" s="145"/>
      <c r="P27" s="145"/>
      <c r="Q27" s="145"/>
      <c r="R27" s="145"/>
      <c r="S27" s="136"/>
      <c r="T27" s="136"/>
      <c r="U27" s="136"/>
      <c r="V27" s="136"/>
      <c r="W27" s="136"/>
      <c r="X27" s="362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2:52" ht="12.75" customHeight="1" x14ac:dyDescent="0.15">
      <c r="B28" s="289" t="s">
        <v>302</v>
      </c>
      <c r="C28" s="313">
        <v>22</v>
      </c>
      <c r="D28" s="157" t="s">
        <v>303</v>
      </c>
      <c r="E28" s="360">
        <v>945</v>
      </c>
      <c r="F28" s="360">
        <v>1365</v>
      </c>
      <c r="G28" s="360">
        <v>1134</v>
      </c>
      <c r="H28" s="423">
        <v>518484</v>
      </c>
      <c r="I28" s="449"/>
      <c r="J28" s="362"/>
      <c r="K28" s="136"/>
      <c r="L28" s="136"/>
      <c r="M28" s="136"/>
      <c r="N28" s="136"/>
      <c r="O28" s="145"/>
      <c r="P28" s="145"/>
      <c r="Q28" s="145"/>
      <c r="R28" s="145"/>
      <c r="S28" s="362"/>
      <c r="T28" s="362"/>
      <c r="U28" s="362"/>
      <c r="V28" s="362"/>
      <c r="W28" s="362"/>
      <c r="X28" s="362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2:52" ht="12.75" customHeight="1" x14ac:dyDescent="0.15">
      <c r="B29" s="292"/>
      <c r="C29" s="347">
        <v>23</v>
      </c>
      <c r="D29" s="161"/>
      <c r="E29" s="163">
        <v>850</v>
      </c>
      <c r="F29" s="163">
        <v>1250</v>
      </c>
      <c r="G29" s="163">
        <v>1022.9700137742051</v>
      </c>
      <c r="H29" s="164">
        <v>533155.9</v>
      </c>
      <c r="I29" s="449"/>
      <c r="J29" s="362"/>
      <c r="K29" s="136"/>
      <c r="L29" s="140"/>
      <c r="M29" s="347"/>
      <c r="N29" s="136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2:52" ht="12.75" customHeight="1" x14ac:dyDescent="0.15">
      <c r="B30" s="292"/>
      <c r="C30" s="347">
        <v>24</v>
      </c>
      <c r="D30" s="161"/>
      <c r="E30" s="165">
        <v>630</v>
      </c>
      <c r="F30" s="165">
        <v>1340</v>
      </c>
      <c r="G30" s="165">
        <v>886.14917410942485</v>
      </c>
      <c r="H30" s="166">
        <v>541608</v>
      </c>
      <c r="I30" s="449"/>
      <c r="J30" s="362"/>
      <c r="K30" s="136"/>
      <c r="L30" s="140"/>
      <c r="M30" s="347"/>
      <c r="N30" s="136"/>
      <c r="O30" s="184"/>
      <c r="P30" s="184"/>
      <c r="Q30" s="184"/>
      <c r="R30" s="184"/>
      <c r="S30" s="184"/>
      <c r="T30" s="184"/>
      <c r="U30" s="184"/>
      <c r="V30" s="362"/>
      <c r="W30" s="362"/>
      <c r="X30" s="362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2:52" ht="12.75" customHeight="1" x14ac:dyDescent="0.15">
      <c r="B31" s="366"/>
      <c r="C31" s="316">
        <v>25</v>
      </c>
      <c r="D31" s="167"/>
      <c r="E31" s="269">
        <v>945</v>
      </c>
      <c r="F31" s="269">
        <v>1541.4</v>
      </c>
      <c r="G31" s="269">
        <v>1139.5776423699588</v>
      </c>
      <c r="H31" s="269">
        <v>528249.10000000009</v>
      </c>
      <c r="I31" s="362"/>
      <c r="J31" s="362"/>
      <c r="K31" s="136"/>
      <c r="L31" s="140"/>
      <c r="M31" s="347"/>
      <c r="N31" s="136"/>
      <c r="O31" s="184"/>
      <c r="P31" s="184"/>
      <c r="Q31" s="184"/>
      <c r="R31" s="184"/>
      <c r="S31" s="184"/>
      <c r="T31" s="184"/>
      <c r="U31" s="184"/>
      <c r="V31" s="362"/>
      <c r="W31" s="362"/>
      <c r="X31" s="362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2:52" ht="12.75" customHeight="1" x14ac:dyDescent="0.15">
      <c r="B32" s="292"/>
      <c r="C32" s="347">
        <v>7</v>
      </c>
      <c r="D32" s="161"/>
      <c r="E32" s="364">
        <v>1074.1500000000001</v>
      </c>
      <c r="F32" s="364">
        <v>1328.25</v>
      </c>
      <c r="G32" s="364">
        <v>1172.0150965175296</v>
      </c>
      <c r="H32" s="365">
        <v>47637.4</v>
      </c>
      <c r="I32" s="362"/>
      <c r="J32" s="362"/>
      <c r="K32" s="136"/>
      <c r="L32" s="140"/>
      <c r="M32" s="347"/>
      <c r="N32" s="136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136"/>
    </row>
    <row r="33" spans="2:25" ht="12.75" customHeight="1" x14ac:dyDescent="0.15">
      <c r="B33" s="292"/>
      <c r="C33" s="347">
        <v>8</v>
      </c>
      <c r="D33" s="161"/>
      <c r="E33" s="364">
        <v>1068.9000000000001</v>
      </c>
      <c r="F33" s="364">
        <v>1386</v>
      </c>
      <c r="G33" s="364">
        <v>1180.0574187420391</v>
      </c>
      <c r="H33" s="365">
        <v>28873.4</v>
      </c>
      <c r="I33" s="362"/>
      <c r="J33" s="362"/>
      <c r="K33" s="136"/>
      <c r="L33" s="140"/>
      <c r="M33" s="347"/>
      <c r="N33" s="136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136"/>
    </row>
    <row r="34" spans="2:25" ht="12.75" customHeight="1" x14ac:dyDescent="0.15">
      <c r="B34" s="292"/>
      <c r="C34" s="347">
        <v>9</v>
      </c>
      <c r="D34" s="161"/>
      <c r="E34" s="364">
        <v>1050</v>
      </c>
      <c r="F34" s="364">
        <v>1541.4</v>
      </c>
      <c r="G34" s="364">
        <v>1161.6130633689149</v>
      </c>
      <c r="H34" s="365">
        <v>41424.9</v>
      </c>
      <c r="I34" s="362"/>
      <c r="J34" s="362"/>
      <c r="K34" s="136"/>
      <c r="L34" s="140"/>
      <c r="M34" s="347"/>
      <c r="N34" s="136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136"/>
    </row>
    <row r="35" spans="2:25" ht="12.75" customHeight="1" x14ac:dyDescent="0.15">
      <c r="B35" s="292"/>
      <c r="C35" s="347">
        <v>10</v>
      </c>
      <c r="D35" s="161"/>
      <c r="E35" s="364">
        <v>1155</v>
      </c>
      <c r="F35" s="364">
        <v>1541.4</v>
      </c>
      <c r="G35" s="364">
        <v>1230.8788347587501</v>
      </c>
      <c r="H35" s="365">
        <v>37644.800000000003</v>
      </c>
      <c r="I35" s="362"/>
      <c r="J35" s="362"/>
      <c r="K35" s="136"/>
      <c r="L35" s="140"/>
      <c r="M35" s="347"/>
      <c r="N35" s="136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136"/>
    </row>
    <row r="36" spans="2:25" ht="12.75" customHeight="1" x14ac:dyDescent="0.15">
      <c r="B36" s="292"/>
      <c r="C36" s="347">
        <v>11</v>
      </c>
      <c r="D36" s="161"/>
      <c r="E36" s="364">
        <v>1155</v>
      </c>
      <c r="F36" s="364">
        <v>1365</v>
      </c>
      <c r="G36" s="364">
        <v>1236.2464985203428</v>
      </c>
      <c r="H36" s="365">
        <v>36913.599999999999</v>
      </c>
      <c r="I36" s="362"/>
      <c r="J36" s="362"/>
      <c r="K36" s="136"/>
      <c r="L36" s="140"/>
      <c r="M36" s="347"/>
      <c r="N36" s="136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136"/>
    </row>
    <row r="37" spans="2:25" ht="12.75" customHeight="1" x14ac:dyDescent="0.15">
      <c r="B37" s="292"/>
      <c r="C37" s="347">
        <v>12</v>
      </c>
      <c r="D37" s="161"/>
      <c r="E37" s="364">
        <v>1155</v>
      </c>
      <c r="F37" s="364">
        <v>1417.5</v>
      </c>
      <c r="G37" s="364">
        <v>1237.9883288757385</v>
      </c>
      <c r="H37" s="365">
        <v>38599.9</v>
      </c>
      <c r="I37" s="362"/>
      <c r="J37" s="362"/>
      <c r="K37" s="136"/>
      <c r="L37" s="140"/>
      <c r="M37" s="347"/>
      <c r="N37" s="136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136"/>
    </row>
    <row r="38" spans="2:25" ht="12.75" customHeight="1" x14ac:dyDescent="0.15">
      <c r="B38" s="292" t="s">
        <v>294</v>
      </c>
      <c r="C38" s="347">
        <v>1</v>
      </c>
      <c r="D38" s="161" t="s">
        <v>295</v>
      </c>
      <c r="E38" s="364">
        <v>1207.5</v>
      </c>
      <c r="F38" s="364">
        <v>1450.05</v>
      </c>
      <c r="G38" s="364">
        <v>1281.2958146984636</v>
      </c>
      <c r="H38" s="365">
        <v>47310.5</v>
      </c>
      <c r="I38" s="362"/>
      <c r="J38" s="362"/>
      <c r="K38" s="136"/>
      <c r="L38" s="140"/>
      <c r="M38" s="347"/>
      <c r="N38" s="136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136"/>
    </row>
    <row r="39" spans="2:25" ht="12.75" customHeight="1" x14ac:dyDescent="0.15">
      <c r="B39" s="292"/>
      <c r="C39" s="347">
        <v>2</v>
      </c>
      <c r="D39" s="161"/>
      <c r="E39" s="364">
        <v>1365</v>
      </c>
      <c r="F39" s="364">
        <v>1365</v>
      </c>
      <c r="G39" s="364">
        <v>1365.0000000000002</v>
      </c>
      <c r="H39" s="365">
        <v>38714.400000000001</v>
      </c>
      <c r="I39" s="362"/>
      <c r="J39" s="362"/>
      <c r="K39" s="136"/>
      <c r="L39" s="140"/>
      <c r="M39" s="347"/>
      <c r="N39" s="136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136"/>
    </row>
    <row r="40" spans="2:25" ht="12.75" customHeight="1" x14ac:dyDescent="0.15">
      <c r="B40" s="292"/>
      <c r="C40" s="347">
        <v>3</v>
      </c>
      <c r="D40" s="161"/>
      <c r="E40" s="364">
        <v>1260</v>
      </c>
      <c r="F40" s="364">
        <v>1390.2</v>
      </c>
      <c r="G40" s="364">
        <v>1304.1838367466082</v>
      </c>
      <c r="H40" s="365">
        <v>37729</v>
      </c>
      <c r="I40" s="362"/>
      <c r="J40" s="362"/>
      <c r="K40" s="136"/>
      <c r="L40" s="140"/>
      <c r="M40" s="347"/>
      <c r="N40" s="136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136"/>
    </row>
    <row r="41" spans="2:25" ht="12.75" customHeight="1" x14ac:dyDescent="0.15">
      <c r="B41" s="292"/>
      <c r="C41" s="347">
        <v>4</v>
      </c>
      <c r="D41" s="161"/>
      <c r="E41" s="364">
        <v>1491.48</v>
      </c>
      <c r="F41" s="364">
        <v>1491.48</v>
      </c>
      <c r="G41" s="364">
        <v>1491.481550925299</v>
      </c>
      <c r="H41" s="365">
        <v>39312.300000000003</v>
      </c>
      <c r="I41" s="362"/>
      <c r="J41" s="362"/>
      <c r="K41" s="136"/>
      <c r="L41" s="140"/>
      <c r="M41" s="347"/>
      <c r="N41" s="136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136"/>
    </row>
    <row r="42" spans="2:25" ht="12.75" customHeight="1" x14ac:dyDescent="0.15">
      <c r="B42" s="292"/>
      <c r="C42" s="347">
        <v>5</v>
      </c>
      <c r="D42" s="161"/>
      <c r="E42" s="364">
        <v>1280.8800000000001</v>
      </c>
      <c r="F42" s="364">
        <v>1620</v>
      </c>
      <c r="G42" s="364">
        <v>1410.178095462443</v>
      </c>
      <c r="H42" s="365">
        <v>20693.599999999999</v>
      </c>
      <c r="I42" s="362"/>
      <c r="J42" s="362"/>
      <c r="K42" s="136"/>
      <c r="L42" s="140"/>
      <c r="M42" s="347"/>
      <c r="N42" s="136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136"/>
    </row>
    <row r="43" spans="2:25" ht="12.75" customHeight="1" x14ac:dyDescent="0.15">
      <c r="B43" s="292"/>
      <c r="C43" s="347">
        <v>6</v>
      </c>
      <c r="D43" s="161"/>
      <c r="E43" s="364">
        <v>1270.08</v>
      </c>
      <c r="F43" s="364">
        <v>1620</v>
      </c>
      <c r="G43" s="364">
        <v>1408.4075255451382</v>
      </c>
      <c r="H43" s="365">
        <v>17698.8</v>
      </c>
      <c r="I43" s="362"/>
      <c r="J43" s="362"/>
      <c r="K43" s="136"/>
      <c r="L43" s="140"/>
      <c r="M43" s="347"/>
      <c r="N43" s="136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136"/>
    </row>
    <row r="44" spans="2:25" ht="12.75" customHeight="1" x14ac:dyDescent="0.15">
      <c r="B44" s="366"/>
      <c r="C44" s="316">
        <v>7</v>
      </c>
      <c r="D44" s="167"/>
      <c r="E44" s="269">
        <v>1242</v>
      </c>
      <c r="F44" s="269">
        <v>1620</v>
      </c>
      <c r="G44" s="269">
        <v>1354.8456846956815</v>
      </c>
      <c r="H44" s="367">
        <v>18272.7</v>
      </c>
      <c r="I44" s="362"/>
      <c r="J44" s="362"/>
      <c r="K44" s="136"/>
      <c r="L44" s="140"/>
      <c r="M44" s="347"/>
      <c r="N44" s="136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136"/>
    </row>
    <row r="45" spans="2:25" ht="3.75" customHeight="1" x14ac:dyDescent="0.15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2:25" x14ac:dyDescent="0.15"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86" customWidth="1"/>
    <col min="2" max="2" width="5.25" style="186" customWidth="1"/>
    <col min="3" max="3" width="2.75" style="186" customWidth="1"/>
    <col min="4" max="5" width="5.5" style="186" customWidth="1"/>
    <col min="6" max="7" width="5.875" style="186" customWidth="1"/>
    <col min="8" max="8" width="8.125" style="186" customWidth="1"/>
    <col min="9" max="9" width="5.375" style="186" customWidth="1"/>
    <col min="10" max="11" width="5.875" style="186" customWidth="1"/>
    <col min="12" max="12" width="8.125" style="186" customWidth="1"/>
    <col min="13" max="13" width="5.5" style="186" customWidth="1"/>
    <col min="14" max="15" width="5.875" style="186" customWidth="1"/>
    <col min="16" max="16" width="8.125" style="186" customWidth="1"/>
    <col min="17" max="17" width="5.5" style="186" customWidth="1"/>
    <col min="18" max="19" width="5.875" style="186" customWidth="1"/>
    <col min="20" max="20" width="8.125" style="186" customWidth="1"/>
    <col min="21" max="21" width="5.375" style="186" customWidth="1"/>
    <col min="22" max="23" width="5.875" style="186" customWidth="1"/>
    <col min="24" max="24" width="8.125" style="186" customWidth="1"/>
    <col min="25" max="16384" width="7.5" style="186"/>
  </cols>
  <sheetData>
    <row r="1" spans="1:52" ht="15" customHeight="1" x14ac:dyDescent="0.15">
      <c r="A1" s="137"/>
      <c r="B1" s="424"/>
      <c r="C1" s="424"/>
      <c r="D1" s="424"/>
      <c r="Z1" s="136"/>
      <c r="AA1" s="425"/>
      <c r="AB1" s="425"/>
      <c r="AC1" s="425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</row>
    <row r="2" spans="1:52" ht="12.75" customHeight="1" x14ac:dyDescent="0.15">
      <c r="B2" s="137" t="s">
        <v>304</v>
      </c>
      <c r="C2" s="426"/>
      <c r="D2" s="426"/>
      <c r="Z2" s="183"/>
      <c r="AA2" s="136"/>
      <c r="AB2" s="427"/>
      <c r="AC2" s="427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</row>
    <row r="3" spans="1:52" ht="12.75" customHeight="1" x14ac:dyDescent="0.15">
      <c r="B3" s="426"/>
      <c r="C3" s="426"/>
      <c r="D3" s="426"/>
      <c r="X3" s="187" t="s">
        <v>90</v>
      </c>
      <c r="Z3" s="183"/>
      <c r="AA3" s="427"/>
      <c r="AB3" s="427"/>
      <c r="AC3" s="427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8"/>
      <c r="AX3" s="183"/>
      <c r="AY3" s="183"/>
      <c r="AZ3" s="183"/>
    </row>
    <row r="4" spans="1:52" ht="3.75" customHeight="1" x14ac:dyDescent="0.15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</row>
    <row r="5" spans="1:52" ht="13.5" customHeight="1" x14ac:dyDescent="0.15">
      <c r="B5" s="141"/>
      <c r="C5" s="353" t="s">
        <v>263</v>
      </c>
      <c r="D5" s="352"/>
      <c r="E5" s="383" t="s">
        <v>276</v>
      </c>
      <c r="F5" s="384"/>
      <c r="G5" s="384"/>
      <c r="H5" s="385"/>
      <c r="I5" s="383" t="s">
        <v>277</v>
      </c>
      <c r="J5" s="384"/>
      <c r="K5" s="384"/>
      <c r="L5" s="385"/>
      <c r="M5" s="383" t="s">
        <v>278</v>
      </c>
      <c r="N5" s="384"/>
      <c r="O5" s="384"/>
      <c r="P5" s="385"/>
      <c r="Q5" s="383" t="s">
        <v>279</v>
      </c>
      <c r="R5" s="384"/>
      <c r="S5" s="384"/>
      <c r="T5" s="385"/>
      <c r="U5" s="383" t="s">
        <v>136</v>
      </c>
      <c r="V5" s="384"/>
      <c r="W5" s="384"/>
      <c r="X5" s="385"/>
      <c r="Z5" s="183"/>
      <c r="AA5" s="136"/>
      <c r="AB5" s="386"/>
      <c r="AC5" s="387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183"/>
      <c r="AY5" s="183"/>
      <c r="AZ5" s="183"/>
    </row>
    <row r="6" spans="1:52" ht="13.5" customHeight="1" x14ac:dyDescent="0.15">
      <c r="B6" s="356" t="s">
        <v>280</v>
      </c>
      <c r="C6" s="387"/>
      <c r="D6" s="388"/>
      <c r="E6" s="389" t="s">
        <v>281</v>
      </c>
      <c r="F6" s="389" t="s">
        <v>175</v>
      </c>
      <c r="G6" s="389" t="s">
        <v>282</v>
      </c>
      <c r="H6" s="389" t="s">
        <v>101</v>
      </c>
      <c r="I6" s="389" t="s">
        <v>281</v>
      </c>
      <c r="J6" s="389" t="s">
        <v>175</v>
      </c>
      <c r="K6" s="389" t="s">
        <v>282</v>
      </c>
      <c r="L6" s="389" t="s">
        <v>101</v>
      </c>
      <c r="M6" s="389" t="s">
        <v>281</v>
      </c>
      <c r="N6" s="389" t="s">
        <v>175</v>
      </c>
      <c r="O6" s="389" t="s">
        <v>282</v>
      </c>
      <c r="P6" s="389" t="s">
        <v>101</v>
      </c>
      <c r="Q6" s="389" t="s">
        <v>281</v>
      </c>
      <c r="R6" s="389" t="s">
        <v>175</v>
      </c>
      <c r="S6" s="389" t="s">
        <v>282</v>
      </c>
      <c r="T6" s="389" t="s">
        <v>101</v>
      </c>
      <c r="U6" s="389" t="s">
        <v>281</v>
      </c>
      <c r="V6" s="389" t="s">
        <v>175</v>
      </c>
      <c r="W6" s="389" t="s">
        <v>282</v>
      </c>
      <c r="X6" s="389" t="s">
        <v>101</v>
      </c>
      <c r="Z6" s="183"/>
      <c r="AA6" s="387"/>
      <c r="AB6" s="387"/>
      <c r="AC6" s="387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183"/>
      <c r="AY6" s="183"/>
      <c r="AZ6" s="183"/>
    </row>
    <row r="7" spans="1:52" ht="13.5" customHeight="1" x14ac:dyDescent="0.15">
      <c r="B7" s="151"/>
      <c r="C7" s="152"/>
      <c r="D7" s="152"/>
      <c r="E7" s="391"/>
      <c r="F7" s="391"/>
      <c r="G7" s="391" t="s">
        <v>283</v>
      </c>
      <c r="H7" s="391"/>
      <c r="I7" s="391"/>
      <c r="J7" s="391"/>
      <c r="K7" s="391" t="s">
        <v>283</v>
      </c>
      <c r="L7" s="391"/>
      <c r="M7" s="391"/>
      <c r="N7" s="391"/>
      <c r="O7" s="391" t="s">
        <v>283</v>
      </c>
      <c r="P7" s="391"/>
      <c r="Q7" s="391"/>
      <c r="R7" s="391"/>
      <c r="S7" s="391" t="s">
        <v>283</v>
      </c>
      <c r="T7" s="391"/>
      <c r="U7" s="391"/>
      <c r="V7" s="391"/>
      <c r="W7" s="391" t="s">
        <v>283</v>
      </c>
      <c r="X7" s="391"/>
      <c r="Z7" s="183"/>
      <c r="AA7" s="136"/>
      <c r="AB7" s="136"/>
      <c r="AC7" s="136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183"/>
      <c r="AY7" s="183"/>
      <c r="AZ7" s="183"/>
    </row>
    <row r="8" spans="1:52" ht="13.5" customHeight="1" x14ac:dyDescent="0.15">
      <c r="B8" s="289" t="s">
        <v>302</v>
      </c>
      <c r="C8" s="313">
        <v>23</v>
      </c>
      <c r="D8" s="157" t="s">
        <v>303</v>
      </c>
      <c r="E8" s="319">
        <v>1785</v>
      </c>
      <c r="F8" s="319">
        <v>3129</v>
      </c>
      <c r="G8" s="319">
        <v>2305.4210240967423</v>
      </c>
      <c r="H8" s="319">
        <v>361533.19999999995</v>
      </c>
      <c r="I8" s="319">
        <v>1260</v>
      </c>
      <c r="J8" s="319">
        <v>2100</v>
      </c>
      <c r="K8" s="319">
        <v>1714.5451135461926</v>
      </c>
      <c r="L8" s="319">
        <v>378307.60000000003</v>
      </c>
      <c r="M8" s="319">
        <v>945</v>
      </c>
      <c r="N8" s="319">
        <v>1575</v>
      </c>
      <c r="O8" s="319">
        <v>1272.743208572881</v>
      </c>
      <c r="P8" s="319">
        <v>128081</v>
      </c>
      <c r="Q8" s="319">
        <v>4200</v>
      </c>
      <c r="R8" s="319">
        <v>5460</v>
      </c>
      <c r="S8" s="319">
        <v>4652.4163724505033</v>
      </c>
      <c r="T8" s="319">
        <v>68945.999999999985</v>
      </c>
      <c r="U8" s="319">
        <v>3150</v>
      </c>
      <c r="V8" s="319">
        <v>4725</v>
      </c>
      <c r="W8" s="319">
        <v>3713.2479570178989</v>
      </c>
      <c r="X8" s="329">
        <v>247319.50000000003</v>
      </c>
      <c r="Y8" s="183"/>
      <c r="Z8" s="183"/>
      <c r="AA8" s="140"/>
      <c r="AB8" s="347"/>
      <c r="AC8" s="136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83"/>
      <c r="AY8" s="183"/>
      <c r="AZ8" s="183"/>
    </row>
    <row r="9" spans="1:52" ht="13.5" customHeight="1" x14ac:dyDescent="0.15">
      <c r="B9" s="292"/>
      <c r="C9" s="347">
        <v>24</v>
      </c>
      <c r="D9" s="161"/>
      <c r="E9" s="163">
        <v>1680</v>
      </c>
      <c r="F9" s="163">
        <v>2940</v>
      </c>
      <c r="G9" s="253">
        <v>2105.1390350273837</v>
      </c>
      <c r="H9" s="163">
        <v>565735.69999999995</v>
      </c>
      <c r="I9" s="163">
        <v>1260</v>
      </c>
      <c r="J9" s="163">
        <v>2079</v>
      </c>
      <c r="K9" s="253">
        <v>1557.2060590458432</v>
      </c>
      <c r="L9" s="163">
        <v>422867.30000000005</v>
      </c>
      <c r="M9" s="163">
        <v>840</v>
      </c>
      <c r="N9" s="163">
        <v>1470</v>
      </c>
      <c r="O9" s="253">
        <v>1044.8280604528893</v>
      </c>
      <c r="P9" s="163">
        <v>143774.20000000001</v>
      </c>
      <c r="Q9" s="163">
        <v>4410</v>
      </c>
      <c r="R9" s="163">
        <v>5932.5</v>
      </c>
      <c r="S9" s="253">
        <v>4567.7938610622123</v>
      </c>
      <c r="T9" s="163">
        <v>106276.8</v>
      </c>
      <c r="U9" s="163">
        <v>3150</v>
      </c>
      <c r="V9" s="163">
        <v>4725</v>
      </c>
      <c r="W9" s="253">
        <v>3551.8918189804813</v>
      </c>
      <c r="X9" s="164">
        <v>248459.80000000002</v>
      </c>
      <c r="Y9" s="183"/>
      <c r="Z9" s="183"/>
      <c r="AA9" s="140"/>
      <c r="AB9" s="347"/>
      <c r="AC9" s="136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83"/>
      <c r="AY9" s="183"/>
      <c r="AZ9" s="183"/>
    </row>
    <row r="10" spans="1:52" ht="13.5" customHeight="1" x14ac:dyDescent="0.15">
      <c r="B10" s="366"/>
      <c r="C10" s="316">
        <v>25</v>
      </c>
      <c r="D10" s="167"/>
      <c r="E10" s="269">
        <v>1890</v>
      </c>
      <c r="F10" s="269">
        <v>3150</v>
      </c>
      <c r="G10" s="269">
        <v>2390.2830637971852</v>
      </c>
      <c r="H10" s="269">
        <v>613627.30000000005</v>
      </c>
      <c r="I10" s="269">
        <v>1260</v>
      </c>
      <c r="J10" s="269">
        <v>2100</v>
      </c>
      <c r="K10" s="269">
        <v>1772.3299106353259</v>
      </c>
      <c r="L10" s="269">
        <v>465981.99999999988</v>
      </c>
      <c r="M10" s="269">
        <v>840</v>
      </c>
      <c r="N10" s="269">
        <v>1785</v>
      </c>
      <c r="O10" s="269">
        <v>1214.4894530381193</v>
      </c>
      <c r="P10" s="269">
        <v>166778.09999999995</v>
      </c>
      <c r="Q10" s="269">
        <v>4410</v>
      </c>
      <c r="R10" s="269">
        <v>6615</v>
      </c>
      <c r="S10" s="269">
        <v>5153.3272871193476</v>
      </c>
      <c r="T10" s="269">
        <v>120417.30000000003</v>
      </c>
      <c r="U10" s="269">
        <v>3360</v>
      </c>
      <c r="V10" s="269">
        <v>4745.8949999999995</v>
      </c>
      <c r="W10" s="269">
        <v>3910.0969762638761</v>
      </c>
      <c r="X10" s="269">
        <v>249738.00000000003</v>
      </c>
      <c r="Y10" s="183"/>
      <c r="Z10" s="183"/>
      <c r="AA10" s="140"/>
      <c r="AB10" s="347"/>
      <c r="AC10" s="136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83"/>
      <c r="AY10" s="183"/>
      <c r="AZ10" s="183"/>
    </row>
    <row r="11" spans="1:52" ht="13.5" customHeight="1" x14ac:dyDescent="0.15">
      <c r="B11" s="430"/>
      <c r="C11" s="431">
        <v>7</v>
      </c>
      <c r="D11" s="432"/>
      <c r="E11" s="364">
        <v>1890</v>
      </c>
      <c r="F11" s="364">
        <v>2730</v>
      </c>
      <c r="G11" s="364">
        <v>2266.743890629451</v>
      </c>
      <c r="H11" s="364">
        <v>60177.899999999994</v>
      </c>
      <c r="I11" s="364">
        <v>1470</v>
      </c>
      <c r="J11" s="364">
        <v>2100</v>
      </c>
      <c r="K11" s="364">
        <v>1806.1827897752312</v>
      </c>
      <c r="L11" s="364">
        <v>44694.399999999994</v>
      </c>
      <c r="M11" s="364">
        <v>1155</v>
      </c>
      <c r="N11" s="364">
        <v>1785</v>
      </c>
      <c r="O11" s="364">
        <v>1356.4124892117375</v>
      </c>
      <c r="P11" s="364">
        <v>17233.199999999997</v>
      </c>
      <c r="Q11" s="364">
        <v>4620</v>
      </c>
      <c r="R11" s="364">
        <v>5775</v>
      </c>
      <c r="S11" s="364">
        <v>5122.2770000277496</v>
      </c>
      <c r="T11" s="364">
        <v>11483.6</v>
      </c>
      <c r="U11" s="365">
        <v>3360</v>
      </c>
      <c r="V11" s="364">
        <v>4410</v>
      </c>
      <c r="W11" s="364">
        <v>3837.2699196849853</v>
      </c>
      <c r="X11" s="365">
        <v>24247.9</v>
      </c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</row>
    <row r="12" spans="1:52" ht="13.5" customHeight="1" x14ac:dyDescent="0.15">
      <c r="B12" s="430"/>
      <c r="C12" s="431">
        <v>8</v>
      </c>
      <c r="D12" s="432"/>
      <c r="E12" s="364">
        <v>1942.5</v>
      </c>
      <c r="F12" s="364">
        <v>2677.5</v>
      </c>
      <c r="G12" s="364">
        <v>2268.875407991567</v>
      </c>
      <c r="H12" s="364">
        <v>47300.1</v>
      </c>
      <c r="I12" s="364">
        <v>1470</v>
      </c>
      <c r="J12" s="364">
        <v>2100</v>
      </c>
      <c r="K12" s="364">
        <v>1821.031244750546</v>
      </c>
      <c r="L12" s="364">
        <v>36554.400000000001</v>
      </c>
      <c r="M12" s="364">
        <v>1207.5</v>
      </c>
      <c r="N12" s="364">
        <v>1732.5</v>
      </c>
      <c r="O12" s="364">
        <v>1348.9604481555862</v>
      </c>
      <c r="P12" s="364">
        <v>14087.3</v>
      </c>
      <c r="Q12" s="364">
        <v>4830</v>
      </c>
      <c r="R12" s="364">
        <v>5775</v>
      </c>
      <c r="S12" s="364">
        <v>5234.0544561453116</v>
      </c>
      <c r="T12" s="364">
        <v>8947.6</v>
      </c>
      <c r="U12" s="364">
        <v>3549</v>
      </c>
      <c r="V12" s="364">
        <v>4410</v>
      </c>
      <c r="W12" s="364">
        <v>3871.582260229703</v>
      </c>
      <c r="X12" s="365">
        <v>21272.7</v>
      </c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</row>
    <row r="13" spans="1:52" ht="13.5" customHeight="1" x14ac:dyDescent="0.15">
      <c r="B13" s="430"/>
      <c r="C13" s="431">
        <v>9</v>
      </c>
      <c r="D13" s="432"/>
      <c r="E13" s="364">
        <v>1995</v>
      </c>
      <c r="F13" s="364">
        <v>2730</v>
      </c>
      <c r="G13" s="364">
        <v>2311.8989570518852</v>
      </c>
      <c r="H13" s="364">
        <v>58338.8</v>
      </c>
      <c r="I13" s="364">
        <v>1470</v>
      </c>
      <c r="J13" s="364">
        <v>2100</v>
      </c>
      <c r="K13" s="364">
        <v>1790.1588404746969</v>
      </c>
      <c r="L13" s="364">
        <v>47240.2</v>
      </c>
      <c r="M13" s="364">
        <v>1102.5</v>
      </c>
      <c r="N13" s="364">
        <v>1732.5</v>
      </c>
      <c r="O13" s="364">
        <v>1300.1181825989866</v>
      </c>
      <c r="P13" s="364">
        <v>17308.600000000002</v>
      </c>
      <c r="Q13" s="364">
        <v>4725</v>
      </c>
      <c r="R13" s="364">
        <v>5787.6</v>
      </c>
      <c r="S13" s="364">
        <v>5158.9659706268467</v>
      </c>
      <c r="T13" s="364">
        <v>11469.8</v>
      </c>
      <c r="U13" s="364">
        <v>3465</v>
      </c>
      <c r="V13" s="364">
        <v>4445.91</v>
      </c>
      <c r="W13" s="364">
        <v>3853.8899293474901</v>
      </c>
      <c r="X13" s="365">
        <v>25436.399999999998</v>
      </c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</row>
    <row r="14" spans="1:52" ht="13.5" customHeight="1" x14ac:dyDescent="0.15">
      <c r="B14" s="430"/>
      <c r="C14" s="431">
        <v>10</v>
      </c>
      <c r="D14" s="432"/>
      <c r="E14" s="364">
        <v>2026.5</v>
      </c>
      <c r="F14" s="364">
        <v>2730</v>
      </c>
      <c r="G14" s="364">
        <v>2397.9067131590737</v>
      </c>
      <c r="H14" s="364">
        <v>47652</v>
      </c>
      <c r="I14" s="364">
        <v>1470</v>
      </c>
      <c r="J14" s="364">
        <v>2100</v>
      </c>
      <c r="K14" s="364">
        <v>1802.4074348818908</v>
      </c>
      <c r="L14" s="364">
        <v>37450</v>
      </c>
      <c r="M14" s="364">
        <v>1155</v>
      </c>
      <c r="N14" s="364">
        <v>1596</v>
      </c>
      <c r="O14" s="364">
        <v>1281.2436325025728</v>
      </c>
      <c r="P14" s="364">
        <v>13220.7</v>
      </c>
      <c r="Q14" s="364">
        <v>4725</v>
      </c>
      <c r="R14" s="364">
        <v>5794.95</v>
      </c>
      <c r="S14" s="364">
        <v>5329.8978590647621</v>
      </c>
      <c r="T14" s="364">
        <v>8544.2999999999993</v>
      </c>
      <c r="U14" s="364">
        <v>3465</v>
      </c>
      <c r="V14" s="364">
        <v>4410</v>
      </c>
      <c r="W14" s="364">
        <v>3900.9585556908964</v>
      </c>
      <c r="X14" s="365">
        <v>17341.3</v>
      </c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</row>
    <row r="15" spans="1:52" ht="13.5" customHeight="1" x14ac:dyDescent="0.15">
      <c r="B15" s="430"/>
      <c r="C15" s="431">
        <v>11</v>
      </c>
      <c r="D15" s="432"/>
      <c r="E15" s="364">
        <v>2100</v>
      </c>
      <c r="F15" s="364">
        <v>2992.5</v>
      </c>
      <c r="G15" s="364">
        <v>2609.6799722817841</v>
      </c>
      <c r="H15" s="364">
        <v>48357.3</v>
      </c>
      <c r="I15" s="364">
        <v>1470</v>
      </c>
      <c r="J15" s="364">
        <v>2100</v>
      </c>
      <c r="K15" s="364">
        <v>1841.7629439936622</v>
      </c>
      <c r="L15" s="364">
        <v>35045.5</v>
      </c>
      <c r="M15" s="364">
        <v>1050</v>
      </c>
      <c r="N15" s="364">
        <v>1575</v>
      </c>
      <c r="O15" s="364">
        <v>1231.0705303042043</v>
      </c>
      <c r="P15" s="364">
        <v>15574.9</v>
      </c>
      <c r="Q15" s="364">
        <v>5040</v>
      </c>
      <c r="R15" s="364">
        <v>6090</v>
      </c>
      <c r="S15" s="364">
        <v>5565.1870745668321</v>
      </c>
      <c r="T15" s="364">
        <v>9490.5999999999985</v>
      </c>
      <c r="U15" s="364">
        <v>3570</v>
      </c>
      <c r="V15" s="364">
        <v>4725</v>
      </c>
      <c r="W15" s="364">
        <v>4027.0423828626904</v>
      </c>
      <c r="X15" s="365">
        <v>20266</v>
      </c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</row>
    <row r="16" spans="1:52" ht="13.5" customHeight="1" x14ac:dyDescent="0.15">
      <c r="B16" s="430"/>
      <c r="C16" s="431">
        <v>12</v>
      </c>
      <c r="D16" s="432"/>
      <c r="E16" s="364">
        <v>2625</v>
      </c>
      <c r="F16" s="364">
        <v>3150</v>
      </c>
      <c r="G16" s="364">
        <v>2866.2116808754299</v>
      </c>
      <c r="H16" s="364">
        <v>59029.7</v>
      </c>
      <c r="I16" s="365">
        <v>1680</v>
      </c>
      <c r="J16" s="364">
        <v>2100</v>
      </c>
      <c r="K16" s="364">
        <v>1896.4193016743484</v>
      </c>
      <c r="L16" s="364">
        <v>41201.5</v>
      </c>
      <c r="M16" s="364">
        <v>1050</v>
      </c>
      <c r="N16" s="364">
        <v>1522.5</v>
      </c>
      <c r="O16" s="364">
        <v>1223.8922769013423</v>
      </c>
      <c r="P16" s="364">
        <v>15576.5</v>
      </c>
      <c r="Q16" s="364">
        <v>5250</v>
      </c>
      <c r="R16" s="364">
        <v>6615</v>
      </c>
      <c r="S16" s="364">
        <v>5796.9186876769672</v>
      </c>
      <c r="T16" s="364">
        <v>13212.2</v>
      </c>
      <c r="U16" s="364">
        <v>3864</v>
      </c>
      <c r="V16" s="364">
        <v>4725</v>
      </c>
      <c r="W16" s="364">
        <v>4275.213397464443</v>
      </c>
      <c r="X16" s="365">
        <v>23134.2</v>
      </c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</row>
    <row r="17" spans="2:52" ht="13.5" customHeight="1" x14ac:dyDescent="0.15">
      <c r="B17" s="430" t="s">
        <v>294</v>
      </c>
      <c r="C17" s="431">
        <v>1</v>
      </c>
      <c r="D17" s="432"/>
      <c r="E17" s="364">
        <v>1995</v>
      </c>
      <c r="F17" s="364">
        <v>3150</v>
      </c>
      <c r="G17" s="364">
        <v>2670.0926474328194</v>
      </c>
      <c r="H17" s="364">
        <v>51703.899999999994</v>
      </c>
      <c r="I17" s="364">
        <v>1680</v>
      </c>
      <c r="J17" s="364">
        <v>2100</v>
      </c>
      <c r="K17" s="364">
        <v>1923.3639319932777</v>
      </c>
      <c r="L17" s="364">
        <v>49735.199999999997</v>
      </c>
      <c r="M17" s="364">
        <v>1050</v>
      </c>
      <c r="N17" s="364">
        <v>1575</v>
      </c>
      <c r="O17" s="364">
        <v>1235.2961752834904</v>
      </c>
      <c r="P17" s="364">
        <v>14884.300000000001</v>
      </c>
      <c r="Q17" s="364">
        <v>5040</v>
      </c>
      <c r="R17" s="364">
        <v>6300</v>
      </c>
      <c r="S17" s="364">
        <v>5651.5506578138447</v>
      </c>
      <c r="T17" s="364">
        <v>9945</v>
      </c>
      <c r="U17" s="364">
        <v>3885</v>
      </c>
      <c r="V17" s="364">
        <v>5040</v>
      </c>
      <c r="W17" s="364">
        <v>4248.8738412910689</v>
      </c>
      <c r="X17" s="365">
        <v>25434</v>
      </c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</row>
    <row r="18" spans="2:52" ht="13.5" customHeight="1" x14ac:dyDescent="0.15">
      <c r="B18" s="430"/>
      <c r="C18" s="431">
        <v>2</v>
      </c>
      <c r="D18" s="432"/>
      <c r="E18" s="364">
        <v>1995</v>
      </c>
      <c r="F18" s="364">
        <v>2940</v>
      </c>
      <c r="G18" s="364">
        <v>2504.619251063285</v>
      </c>
      <c r="H18" s="364">
        <v>40788.100000000006</v>
      </c>
      <c r="I18" s="364">
        <v>1627.5</v>
      </c>
      <c r="J18" s="364">
        <v>2100</v>
      </c>
      <c r="K18" s="364">
        <v>1856.0464654360969</v>
      </c>
      <c r="L18" s="364">
        <v>32607.300000000003</v>
      </c>
      <c r="M18" s="364">
        <v>1049.5800000000002</v>
      </c>
      <c r="N18" s="364">
        <v>1522.5</v>
      </c>
      <c r="O18" s="364">
        <v>1202.0426745970028</v>
      </c>
      <c r="P18" s="364">
        <v>12874.8</v>
      </c>
      <c r="Q18" s="364">
        <v>4725</v>
      </c>
      <c r="R18" s="364">
        <v>6300</v>
      </c>
      <c r="S18" s="364">
        <v>5400.6826013419332</v>
      </c>
      <c r="T18" s="364">
        <v>8332.7000000000007</v>
      </c>
      <c r="U18" s="364">
        <v>3675</v>
      </c>
      <c r="V18" s="364">
        <v>4786.1099999999997</v>
      </c>
      <c r="W18" s="364">
        <v>4120.7887773549601</v>
      </c>
      <c r="X18" s="365">
        <v>18320.2</v>
      </c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</row>
    <row r="19" spans="2:52" ht="13.5" customHeight="1" x14ac:dyDescent="0.15">
      <c r="B19" s="430"/>
      <c r="C19" s="431">
        <v>3</v>
      </c>
      <c r="D19" s="432"/>
      <c r="E19" s="364">
        <v>1890</v>
      </c>
      <c r="F19" s="364">
        <v>3150</v>
      </c>
      <c r="G19" s="364">
        <v>2375.6267628909477</v>
      </c>
      <c r="H19" s="364">
        <v>52988.3</v>
      </c>
      <c r="I19" s="364">
        <v>1627.5</v>
      </c>
      <c r="J19" s="364">
        <v>2310</v>
      </c>
      <c r="K19" s="364">
        <v>1868.7945481350148</v>
      </c>
      <c r="L19" s="364">
        <v>44384.299999999996</v>
      </c>
      <c r="M19" s="364">
        <v>1050</v>
      </c>
      <c r="N19" s="364">
        <v>1950.0600000000002</v>
      </c>
      <c r="O19" s="364">
        <v>1339.2316886481394</v>
      </c>
      <c r="P19" s="364">
        <v>14007.699999999999</v>
      </c>
      <c r="Q19" s="364">
        <v>4725</v>
      </c>
      <c r="R19" s="364">
        <v>6300</v>
      </c>
      <c r="S19" s="364">
        <v>5410.6249113349404</v>
      </c>
      <c r="T19" s="364">
        <v>8864.5</v>
      </c>
      <c r="U19" s="364">
        <v>3465</v>
      </c>
      <c r="V19" s="364">
        <v>4725</v>
      </c>
      <c r="W19" s="364">
        <v>3963.4261112515587</v>
      </c>
      <c r="X19" s="365">
        <v>19406</v>
      </c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</row>
    <row r="20" spans="2:52" ht="13.5" customHeight="1" x14ac:dyDescent="0.15">
      <c r="B20" s="430"/>
      <c r="C20" s="431">
        <v>4</v>
      </c>
      <c r="D20" s="432"/>
      <c r="E20" s="364">
        <v>1944</v>
      </c>
      <c r="F20" s="364">
        <v>3240</v>
      </c>
      <c r="G20" s="364">
        <v>2413.0608575337155</v>
      </c>
      <c r="H20" s="364">
        <v>54906</v>
      </c>
      <c r="I20" s="364">
        <v>1728</v>
      </c>
      <c r="J20" s="364">
        <v>2376</v>
      </c>
      <c r="K20" s="364">
        <v>1964.735757962153</v>
      </c>
      <c r="L20" s="364">
        <v>40165.300000000003</v>
      </c>
      <c r="M20" s="364">
        <v>1188</v>
      </c>
      <c r="N20" s="364">
        <v>1859.0039999999999</v>
      </c>
      <c r="O20" s="364">
        <v>1450.7547040853312</v>
      </c>
      <c r="P20" s="364">
        <v>17920.2</v>
      </c>
      <c r="Q20" s="364">
        <v>5054.3999999999996</v>
      </c>
      <c r="R20" s="364">
        <v>6480</v>
      </c>
      <c r="S20" s="364">
        <v>5559.4271187976738</v>
      </c>
      <c r="T20" s="364">
        <v>10326.1</v>
      </c>
      <c r="U20" s="364">
        <v>3664.6559999999999</v>
      </c>
      <c r="V20" s="364">
        <v>4860</v>
      </c>
      <c r="W20" s="364">
        <v>4039.4436440389463</v>
      </c>
      <c r="X20" s="365">
        <v>21843</v>
      </c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</row>
    <row r="21" spans="2:52" ht="13.5" customHeight="1" x14ac:dyDescent="0.15">
      <c r="B21" s="430"/>
      <c r="C21" s="431">
        <v>5</v>
      </c>
      <c r="D21" s="432"/>
      <c r="E21" s="364">
        <v>1944</v>
      </c>
      <c r="F21" s="364">
        <v>3240</v>
      </c>
      <c r="G21" s="364">
        <v>2356.4571465814083</v>
      </c>
      <c r="H21" s="364">
        <v>47880.4</v>
      </c>
      <c r="I21" s="364">
        <v>1512</v>
      </c>
      <c r="J21" s="364">
        <v>2376</v>
      </c>
      <c r="K21" s="364">
        <v>1902.4111493740625</v>
      </c>
      <c r="L21" s="364">
        <v>38141.899999999994</v>
      </c>
      <c r="M21" s="364">
        <v>1296</v>
      </c>
      <c r="N21" s="364">
        <v>2160</v>
      </c>
      <c r="O21" s="364">
        <v>1604.7091850864149</v>
      </c>
      <c r="P21" s="364">
        <v>15810.300000000001</v>
      </c>
      <c r="Q21" s="364">
        <v>5184</v>
      </c>
      <c r="R21" s="364">
        <v>6912</v>
      </c>
      <c r="S21" s="364">
        <v>5606.5523867017364</v>
      </c>
      <c r="T21" s="364">
        <v>7940.9</v>
      </c>
      <c r="U21" s="364">
        <v>3564</v>
      </c>
      <c r="V21" s="364">
        <v>4752</v>
      </c>
      <c r="W21" s="364">
        <v>4089.9668457940793</v>
      </c>
      <c r="X21" s="365">
        <v>15154.300000000001</v>
      </c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</row>
    <row r="22" spans="2:52" ht="13.5" customHeight="1" x14ac:dyDescent="0.15">
      <c r="B22" s="430"/>
      <c r="C22" s="431">
        <v>6</v>
      </c>
      <c r="D22" s="432"/>
      <c r="E22" s="364">
        <v>1836</v>
      </c>
      <c r="F22" s="364">
        <v>2700</v>
      </c>
      <c r="G22" s="364">
        <v>2260.153662321864</v>
      </c>
      <c r="H22" s="364">
        <v>73190.099999999991</v>
      </c>
      <c r="I22" s="364">
        <v>1512</v>
      </c>
      <c r="J22" s="364">
        <v>2052</v>
      </c>
      <c r="K22" s="364">
        <v>1834.7238860853154</v>
      </c>
      <c r="L22" s="364">
        <v>46093.5</v>
      </c>
      <c r="M22" s="364">
        <v>1296</v>
      </c>
      <c r="N22" s="364">
        <v>2160</v>
      </c>
      <c r="O22" s="364">
        <v>1484.3780410337565</v>
      </c>
      <c r="P22" s="364">
        <v>19982.099999999999</v>
      </c>
      <c r="Q22" s="364">
        <v>5183.7840000000006</v>
      </c>
      <c r="R22" s="364">
        <v>6480</v>
      </c>
      <c r="S22" s="364">
        <v>5518.6824578641063</v>
      </c>
      <c r="T22" s="364">
        <v>12549</v>
      </c>
      <c r="U22" s="364">
        <v>3672</v>
      </c>
      <c r="V22" s="364">
        <v>4922.2080000000005</v>
      </c>
      <c r="W22" s="364">
        <v>3948.6856113548038</v>
      </c>
      <c r="X22" s="365">
        <v>25547.5</v>
      </c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</row>
    <row r="23" spans="2:52" ht="13.5" customHeight="1" x14ac:dyDescent="0.15">
      <c r="B23" s="435"/>
      <c r="C23" s="436">
        <v>7</v>
      </c>
      <c r="D23" s="429"/>
      <c r="E23" s="269">
        <v>1836</v>
      </c>
      <c r="F23" s="269">
        <v>2970</v>
      </c>
      <c r="G23" s="269">
        <v>2279.7231128108701</v>
      </c>
      <c r="H23" s="269">
        <v>70120.899999999994</v>
      </c>
      <c r="I23" s="269">
        <v>1674</v>
      </c>
      <c r="J23" s="269">
        <v>2052</v>
      </c>
      <c r="K23" s="269">
        <v>1866.0171945853924</v>
      </c>
      <c r="L23" s="269">
        <v>46318.3</v>
      </c>
      <c r="M23" s="269">
        <v>1188</v>
      </c>
      <c r="N23" s="269">
        <v>2268</v>
      </c>
      <c r="O23" s="269">
        <v>1482.6724631101022</v>
      </c>
      <c r="P23" s="269">
        <v>21888.899999999998</v>
      </c>
      <c r="Q23" s="269">
        <v>4860</v>
      </c>
      <c r="R23" s="269">
        <v>6480</v>
      </c>
      <c r="S23" s="269">
        <v>5502.5143095768371</v>
      </c>
      <c r="T23" s="269">
        <v>11946.4</v>
      </c>
      <c r="U23" s="269">
        <v>3456</v>
      </c>
      <c r="V23" s="269">
        <v>4644</v>
      </c>
      <c r="W23" s="269">
        <v>3949.5225365778933</v>
      </c>
      <c r="X23" s="367">
        <v>23448.699999999997</v>
      </c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</row>
    <row r="24" spans="2:52" ht="13.5" customHeight="1" x14ac:dyDescent="0.15">
      <c r="B24" s="437"/>
      <c r="C24" s="438"/>
      <c r="D24" s="439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</row>
    <row r="25" spans="2:52" ht="13.5" customHeight="1" x14ac:dyDescent="0.15">
      <c r="B25" s="408"/>
      <c r="C25" s="438"/>
      <c r="D25" s="440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</row>
    <row r="26" spans="2:52" ht="13.5" customHeight="1" x14ac:dyDescent="0.15">
      <c r="B26" s="437" t="s">
        <v>129</v>
      </c>
      <c r="C26" s="438"/>
      <c r="D26" s="439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</row>
    <row r="27" spans="2:52" ht="13.5" customHeight="1" x14ac:dyDescent="0.15">
      <c r="B27" s="411">
        <v>41820</v>
      </c>
      <c r="C27" s="412"/>
      <c r="D27" s="413">
        <v>41824</v>
      </c>
      <c r="E27" s="229">
        <v>1836</v>
      </c>
      <c r="F27" s="229">
        <v>2700</v>
      </c>
      <c r="G27" s="229">
        <v>2253.2925740905803</v>
      </c>
      <c r="H27" s="364">
        <v>18648.099999999999</v>
      </c>
      <c r="I27" s="229">
        <v>1728</v>
      </c>
      <c r="J27" s="229">
        <v>1998</v>
      </c>
      <c r="K27" s="229">
        <v>1823.9587950883995</v>
      </c>
      <c r="L27" s="364">
        <v>13123.4</v>
      </c>
      <c r="M27" s="229">
        <v>1296</v>
      </c>
      <c r="N27" s="229">
        <v>2052</v>
      </c>
      <c r="O27" s="229">
        <v>1453.8910210996455</v>
      </c>
      <c r="P27" s="364">
        <v>5179.3999999999996</v>
      </c>
      <c r="Q27" s="229">
        <v>5184</v>
      </c>
      <c r="R27" s="229">
        <v>6048</v>
      </c>
      <c r="S27" s="229">
        <v>5533.3847336853432</v>
      </c>
      <c r="T27" s="364">
        <v>3015.5</v>
      </c>
      <c r="U27" s="229">
        <v>3672</v>
      </c>
      <c r="V27" s="229">
        <v>4644</v>
      </c>
      <c r="W27" s="229">
        <v>3965.0908610321808</v>
      </c>
      <c r="X27" s="364">
        <v>6317.5</v>
      </c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</row>
    <row r="28" spans="2:52" ht="13.5" customHeight="1" x14ac:dyDescent="0.15">
      <c r="B28" s="414" t="s">
        <v>130</v>
      </c>
      <c r="C28" s="415"/>
      <c r="D28" s="413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</row>
    <row r="29" spans="2:52" ht="13.5" customHeight="1" x14ac:dyDescent="0.15">
      <c r="B29" s="411">
        <v>41827</v>
      </c>
      <c r="C29" s="412"/>
      <c r="D29" s="413">
        <v>41831</v>
      </c>
      <c r="E29" s="229">
        <v>1836</v>
      </c>
      <c r="F29" s="229">
        <v>2808</v>
      </c>
      <c r="G29" s="229">
        <v>2289.610707608635</v>
      </c>
      <c r="H29" s="364">
        <v>15285.2</v>
      </c>
      <c r="I29" s="229">
        <v>1728</v>
      </c>
      <c r="J29" s="229">
        <v>2052</v>
      </c>
      <c r="K29" s="229">
        <v>1868.3192596495871</v>
      </c>
      <c r="L29" s="364">
        <v>7483.7</v>
      </c>
      <c r="M29" s="229">
        <v>1242</v>
      </c>
      <c r="N29" s="229">
        <v>2052</v>
      </c>
      <c r="O29" s="229">
        <v>1438.357659458477</v>
      </c>
      <c r="P29" s="364">
        <v>5101.5</v>
      </c>
      <c r="Q29" s="229">
        <v>4860</v>
      </c>
      <c r="R29" s="229">
        <v>6048</v>
      </c>
      <c r="S29" s="229">
        <v>5460.9881841596916</v>
      </c>
      <c r="T29" s="364">
        <v>2151.1</v>
      </c>
      <c r="U29" s="229">
        <v>3564</v>
      </c>
      <c r="V29" s="229">
        <v>4330.152</v>
      </c>
      <c r="W29" s="229">
        <v>3919.6707961916322</v>
      </c>
      <c r="X29" s="364">
        <v>3708.5</v>
      </c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</row>
    <row r="30" spans="2:52" ht="13.5" customHeight="1" x14ac:dyDescent="0.15">
      <c r="B30" s="414" t="s">
        <v>131</v>
      </c>
      <c r="C30" s="415"/>
      <c r="D30" s="41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</row>
    <row r="31" spans="2:52" ht="13.5" customHeight="1" x14ac:dyDescent="0.15">
      <c r="B31" s="411">
        <v>41834</v>
      </c>
      <c r="C31" s="412"/>
      <c r="D31" s="413">
        <v>41838</v>
      </c>
      <c r="E31" s="130">
        <v>1836</v>
      </c>
      <c r="F31" s="130">
        <v>2970</v>
      </c>
      <c r="G31" s="130">
        <v>2344.5232872073511</v>
      </c>
      <c r="H31" s="130">
        <v>8730.5</v>
      </c>
      <c r="I31" s="130">
        <v>1728</v>
      </c>
      <c r="J31" s="130">
        <v>2052</v>
      </c>
      <c r="K31" s="130">
        <v>1911.0445192419302</v>
      </c>
      <c r="L31" s="130">
        <v>8456.2000000000007</v>
      </c>
      <c r="M31" s="130">
        <v>1242</v>
      </c>
      <c r="N31" s="130">
        <v>2052</v>
      </c>
      <c r="O31" s="130">
        <v>1503.5720765832107</v>
      </c>
      <c r="P31" s="130">
        <v>4089.8</v>
      </c>
      <c r="Q31" s="130">
        <v>4860</v>
      </c>
      <c r="R31" s="130">
        <v>6048</v>
      </c>
      <c r="S31" s="130">
        <v>5465.0428020069467</v>
      </c>
      <c r="T31" s="130">
        <v>1760.8</v>
      </c>
      <c r="U31" s="130">
        <v>3456</v>
      </c>
      <c r="V31" s="130">
        <v>4644</v>
      </c>
      <c r="W31" s="130">
        <v>3968.0069591926294</v>
      </c>
      <c r="X31" s="130">
        <v>5324.1</v>
      </c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</row>
    <row r="32" spans="2:52" ht="13.5" customHeight="1" x14ac:dyDescent="0.15">
      <c r="B32" s="414" t="s">
        <v>132</v>
      </c>
      <c r="C32" s="415"/>
      <c r="D32" s="41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</row>
    <row r="33" spans="2:52" ht="13.5" customHeight="1" x14ac:dyDescent="0.15">
      <c r="B33" s="411">
        <v>41842</v>
      </c>
      <c r="C33" s="412"/>
      <c r="D33" s="413">
        <v>41845</v>
      </c>
      <c r="E33" s="364">
        <v>1944</v>
      </c>
      <c r="F33" s="364">
        <v>2916</v>
      </c>
      <c r="G33" s="364">
        <v>2317.5883205799482</v>
      </c>
      <c r="H33" s="364">
        <v>14774.9</v>
      </c>
      <c r="I33" s="364">
        <v>1728</v>
      </c>
      <c r="J33" s="364">
        <v>1998</v>
      </c>
      <c r="K33" s="364">
        <v>1876.5736429271781</v>
      </c>
      <c r="L33" s="364">
        <v>7868.1</v>
      </c>
      <c r="M33" s="364">
        <v>1188</v>
      </c>
      <c r="N33" s="364">
        <v>2052</v>
      </c>
      <c r="O33" s="364">
        <v>1479.0921052631575</v>
      </c>
      <c r="P33" s="364">
        <v>3733.2</v>
      </c>
      <c r="Q33" s="364">
        <v>4860</v>
      </c>
      <c r="R33" s="364">
        <v>6480</v>
      </c>
      <c r="S33" s="364">
        <v>5569.4050783182201</v>
      </c>
      <c r="T33" s="364">
        <v>2942.2</v>
      </c>
      <c r="U33" s="364">
        <v>3564</v>
      </c>
      <c r="V33" s="364">
        <v>4536</v>
      </c>
      <c r="W33" s="364">
        <v>3980.4215622528786</v>
      </c>
      <c r="X33" s="364">
        <v>4183.6000000000004</v>
      </c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</row>
    <row r="34" spans="2:52" ht="13.5" customHeight="1" x14ac:dyDescent="0.15">
      <c r="B34" s="414" t="s">
        <v>133</v>
      </c>
      <c r="C34" s="415"/>
      <c r="D34" s="413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</row>
    <row r="35" spans="2:52" ht="13.5" customHeight="1" x14ac:dyDescent="0.15">
      <c r="B35" s="416">
        <v>41848</v>
      </c>
      <c r="C35" s="417"/>
      <c r="D35" s="418">
        <v>41852</v>
      </c>
      <c r="E35" s="269">
        <v>1944</v>
      </c>
      <c r="F35" s="269">
        <v>2700</v>
      </c>
      <c r="G35" s="269">
        <v>2215.4037690275518</v>
      </c>
      <c r="H35" s="269">
        <v>12682.2</v>
      </c>
      <c r="I35" s="269">
        <v>1674</v>
      </c>
      <c r="J35" s="269">
        <v>1998</v>
      </c>
      <c r="K35" s="269">
        <v>1845.6844173557254</v>
      </c>
      <c r="L35" s="269">
        <v>9386.9</v>
      </c>
      <c r="M35" s="269">
        <v>1296</v>
      </c>
      <c r="N35" s="269">
        <v>2268</v>
      </c>
      <c r="O35" s="269">
        <v>1587.8163739797183</v>
      </c>
      <c r="P35" s="269">
        <v>3785</v>
      </c>
      <c r="Q35" s="269">
        <v>4968</v>
      </c>
      <c r="R35" s="269">
        <v>6264</v>
      </c>
      <c r="S35" s="269">
        <v>5473.2694573643421</v>
      </c>
      <c r="T35" s="269">
        <v>2076.8000000000002</v>
      </c>
      <c r="U35" s="269">
        <v>3456</v>
      </c>
      <c r="V35" s="269">
        <v>4320.1080000000002</v>
      </c>
      <c r="W35" s="269">
        <v>3910.6963290300205</v>
      </c>
      <c r="X35" s="269">
        <v>3915</v>
      </c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</row>
    <row r="36" spans="2:52" ht="3.75" customHeight="1" x14ac:dyDescent="0.15">
      <c r="B36" s="195"/>
      <c r="C36" s="188"/>
      <c r="D36" s="188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</row>
    <row r="37" spans="2:52" ht="13.5" customHeight="1" x14ac:dyDescent="0.15">
      <c r="B37" s="187" t="s">
        <v>112</v>
      </c>
      <c r="C37" s="443" t="s">
        <v>166</v>
      </c>
      <c r="D37" s="44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</row>
    <row r="38" spans="2:52" ht="13.5" customHeight="1" x14ac:dyDescent="0.15">
      <c r="B38" s="187" t="s">
        <v>114</v>
      </c>
      <c r="C38" s="443" t="s">
        <v>115</v>
      </c>
      <c r="D38" s="443"/>
      <c r="X38" s="362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</row>
    <row r="39" spans="2:52" ht="13.5" customHeight="1" x14ac:dyDescent="0.15">
      <c r="B39" s="187"/>
      <c r="C39" s="443"/>
      <c r="D39" s="443"/>
      <c r="X39" s="362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</row>
    <row r="40" spans="2:52" ht="13.5" customHeight="1" x14ac:dyDescent="0.15">
      <c r="B40" s="187"/>
      <c r="C40" s="443"/>
      <c r="D40" s="443"/>
      <c r="X40" s="362"/>
      <c r="Y40" s="183"/>
      <c r="Z40" s="183"/>
    </row>
    <row r="41" spans="2:52" ht="13.5" customHeight="1" x14ac:dyDescent="0.15">
      <c r="B41" s="187"/>
      <c r="C41" s="443"/>
      <c r="X41" s="362"/>
      <c r="Y41" s="183"/>
      <c r="Z41" s="183"/>
    </row>
    <row r="42" spans="2:52" ht="13.5" customHeight="1" x14ac:dyDescent="0.15">
      <c r="B42" s="187"/>
      <c r="C42" s="443"/>
      <c r="E42" s="184"/>
      <c r="F42" s="184"/>
      <c r="G42" s="184"/>
      <c r="H42" s="184"/>
      <c r="I42" s="184"/>
      <c r="J42" s="184"/>
      <c r="X42" s="362"/>
      <c r="Y42" s="183"/>
      <c r="Z42" s="183"/>
    </row>
    <row r="43" spans="2:52" ht="13.5" customHeight="1" x14ac:dyDescent="0.15">
      <c r="B43" s="187"/>
      <c r="C43" s="443"/>
      <c r="E43" s="184"/>
      <c r="F43" s="184"/>
      <c r="G43" s="184"/>
      <c r="H43" s="184"/>
      <c r="I43" s="184"/>
      <c r="J43" s="184"/>
      <c r="X43" s="362"/>
      <c r="Y43" s="183"/>
      <c r="Z43" s="183"/>
    </row>
    <row r="44" spans="2:52" ht="13.5" x14ac:dyDescent="0.15">
      <c r="E44" s="184"/>
      <c r="F44" s="184"/>
      <c r="G44" s="184"/>
      <c r="H44" s="184"/>
      <c r="I44" s="184"/>
      <c r="J44" s="184"/>
      <c r="X44" s="362"/>
      <c r="Y44" s="183"/>
      <c r="Z44" s="183"/>
    </row>
    <row r="45" spans="2:52" ht="13.5" x14ac:dyDescent="0.15">
      <c r="E45" s="184"/>
      <c r="F45" s="184"/>
      <c r="G45" s="184"/>
      <c r="H45" s="184"/>
      <c r="I45" s="184"/>
      <c r="J45" s="184"/>
      <c r="X45" s="362"/>
      <c r="Y45" s="183"/>
      <c r="Z45" s="183"/>
    </row>
    <row r="46" spans="2:52" x14ac:dyDescent="0.15">
      <c r="X46" s="362"/>
      <c r="Y46" s="183"/>
      <c r="Z46" s="183"/>
    </row>
    <row r="47" spans="2:52" x14ac:dyDescent="0.15">
      <c r="X47" s="362"/>
      <c r="Y47" s="183"/>
      <c r="Z47" s="183"/>
    </row>
    <row r="48" spans="2:52" x14ac:dyDescent="0.15">
      <c r="X48" s="362"/>
      <c r="Y48" s="183"/>
      <c r="Z48" s="183"/>
    </row>
    <row r="49" spans="24:26" x14ac:dyDescent="0.15">
      <c r="X49" s="362"/>
      <c r="Y49" s="183"/>
      <c r="Z49" s="183"/>
    </row>
    <row r="50" spans="24:26" x14ac:dyDescent="0.15">
      <c r="X50" s="362"/>
      <c r="Y50" s="183"/>
      <c r="Z50" s="183"/>
    </row>
    <row r="51" spans="24:26" x14ac:dyDescent="0.15">
      <c r="X51" s="362"/>
      <c r="Y51" s="183"/>
      <c r="Z51" s="183"/>
    </row>
    <row r="52" spans="24:26" x14ac:dyDescent="0.15">
      <c r="X52" s="362"/>
      <c r="Y52" s="183"/>
      <c r="Z52" s="183"/>
    </row>
    <row r="53" spans="24:26" x14ac:dyDescent="0.15">
      <c r="X53" s="362"/>
      <c r="Y53" s="183"/>
      <c r="Z53" s="183"/>
    </row>
    <row r="54" spans="24:26" x14ac:dyDescent="0.15">
      <c r="X54" s="183"/>
      <c r="Y54" s="183"/>
      <c r="Z54" s="183"/>
    </row>
    <row r="55" spans="24:26" x14ac:dyDescent="0.15">
      <c r="X55" s="183"/>
      <c r="Y55" s="183"/>
      <c r="Z55" s="183"/>
    </row>
    <row r="56" spans="24:26" x14ac:dyDescent="0.15">
      <c r="X56" s="183"/>
      <c r="Y56" s="183"/>
      <c r="Z56" s="183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86" customWidth="1"/>
    <col min="2" max="2" width="5.375" style="186" customWidth="1"/>
    <col min="3" max="3" width="2.5" style="186" customWidth="1"/>
    <col min="4" max="4" width="5.5" style="186" customWidth="1"/>
    <col min="5" max="7" width="5.875" style="186" customWidth="1"/>
    <col min="8" max="8" width="7.5" style="186" customWidth="1"/>
    <col min="9" max="11" width="5.875" style="186" customWidth="1"/>
    <col min="12" max="12" width="8.125" style="186" customWidth="1"/>
    <col min="13" max="15" width="5.875" style="186" customWidth="1"/>
    <col min="16" max="16" width="7.75" style="186" customWidth="1"/>
    <col min="17" max="19" width="5.875" style="186" customWidth="1"/>
    <col min="20" max="20" width="8" style="186" customWidth="1"/>
    <col min="21" max="23" width="5.875" style="186" customWidth="1"/>
    <col min="24" max="24" width="7.75" style="186" customWidth="1"/>
    <col min="25" max="16384" width="7.5" style="186"/>
  </cols>
  <sheetData>
    <row r="1" spans="1:48" ht="15" customHeight="1" x14ac:dyDescent="0.15">
      <c r="A1" s="137"/>
      <c r="B1" s="424"/>
      <c r="C1" s="424"/>
      <c r="D1" s="424"/>
      <c r="Z1" s="425"/>
      <c r="AA1" s="425"/>
      <c r="AB1" s="425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</row>
    <row r="2" spans="1:48" ht="12.75" customHeight="1" x14ac:dyDescent="0.15">
      <c r="B2" s="137" t="str">
        <f>近交雑31!B2&amp;"　（つづき）"</f>
        <v>(4)交雑牛チルド「3」の品目別価格　（つづき）</v>
      </c>
      <c r="C2" s="426"/>
      <c r="D2" s="426"/>
      <c r="Z2" s="136"/>
      <c r="AA2" s="427"/>
      <c r="AB2" s="427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</row>
    <row r="3" spans="1:48" ht="12.75" customHeight="1" x14ac:dyDescent="0.15">
      <c r="B3" s="426"/>
      <c r="C3" s="426"/>
      <c r="D3" s="426"/>
      <c r="X3" s="187" t="s">
        <v>90</v>
      </c>
      <c r="Z3" s="427"/>
      <c r="AA3" s="427"/>
      <c r="AB3" s="427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8"/>
    </row>
    <row r="4" spans="1:48" ht="3.75" customHeight="1" x14ac:dyDescent="0.15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</row>
    <row r="5" spans="1:48" ht="13.5" customHeight="1" x14ac:dyDescent="0.15">
      <c r="B5" s="141"/>
      <c r="C5" s="353" t="s">
        <v>263</v>
      </c>
      <c r="D5" s="352"/>
      <c r="E5" s="383" t="s">
        <v>286</v>
      </c>
      <c r="F5" s="384"/>
      <c r="G5" s="384"/>
      <c r="H5" s="385"/>
      <c r="I5" s="383" t="s">
        <v>287</v>
      </c>
      <c r="J5" s="384"/>
      <c r="K5" s="384"/>
      <c r="L5" s="385"/>
      <c r="M5" s="383" t="s">
        <v>288</v>
      </c>
      <c r="N5" s="384"/>
      <c r="O5" s="384"/>
      <c r="P5" s="385"/>
      <c r="Q5" s="383" t="s">
        <v>289</v>
      </c>
      <c r="R5" s="384"/>
      <c r="S5" s="384"/>
      <c r="T5" s="385"/>
      <c r="U5" s="383" t="s">
        <v>290</v>
      </c>
      <c r="V5" s="384"/>
      <c r="W5" s="384"/>
      <c r="X5" s="385"/>
      <c r="Y5" s="183"/>
      <c r="Z5" s="136"/>
      <c r="AA5" s="386"/>
      <c r="AB5" s="387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</row>
    <row r="6" spans="1:48" ht="13.5" customHeight="1" x14ac:dyDescent="0.15">
      <c r="B6" s="356" t="s">
        <v>280</v>
      </c>
      <c r="C6" s="387"/>
      <c r="D6" s="358"/>
      <c r="E6" s="389" t="s">
        <v>281</v>
      </c>
      <c r="F6" s="389" t="s">
        <v>175</v>
      </c>
      <c r="G6" s="389" t="s">
        <v>282</v>
      </c>
      <c r="H6" s="389" t="s">
        <v>101</v>
      </c>
      <c r="I6" s="389" t="s">
        <v>281</v>
      </c>
      <c r="J6" s="389" t="s">
        <v>175</v>
      </c>
      <c r="K6" s="389" t="s">
        <v>282</v>
      </c>
      <c r="L6" s="389" t="s">
        <v>101</v>
      </c>
      <c r="M6" s="389" t="s">
        <v>281</v>
      </c>
      <c r="N6" s="389" t="s">
        <v>175</v>
      </c>
      <c r="O6" s="389" t="s">
        <v>282</v>
      </c>
      <c r="P6" s="389" t="s">
        <v>101</v>
      </c>
      <c r="Q6" s="389" t="s">
        <v>281</v>
      </c>
      <c r="R6" s="389" t="s">
        <v>175</v>
      </c>
      <c r="S6" s="389" t="s">
        <v>282</v>
      </c>
      <c r="T6" s="389" t="s">
        <v>101</v>
      </c>
      <c r="U6" s="389" t="s">
        <v>281</v>
      </c>
      <c r="V6" s="389" t="s">
        <v>175</v>
      </c>
      <c r="W6" s="389" t="s">
        <v>282</v>
      </c>
      <c r="X6" s="389" t="s">
        <v>101</v>
      </c>
      <c r="Z6" s="387"/>
      <c r="AA6" s="387"/>
      <c r="AB6" s="387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</row>
    <row r="7" spans="1:48" ht="13.5" customHeight="1" x14ac:dyDescent="0.15">
      <c r="B7" s="151"/>
      <c r="C7" s="152"/>
      <c r="D7" s="167"/>
      <c r="E7" s="391"/>
      <c r="F7" s="391"/>
      <c r="G7" s="391" t="s">
        <v>283</v>
      </c>
      <c r="H7" s="391"/>
      <c r="I7" s="391"/>
      <c r="J7" s="391"/>
      <c r="K7" s="391" t="s">
        <v>283</v>
      </c>
      <c r="L7" s="391"/>
      <c r="M7" s="391"/>
      <c r="N7" s="391"/>
      <c r="O7" s="391" t="s">
        <v>283</v>
      </c>
      <c r="P7" s="391"/>
      <c r="Q7" s="391"/>
      <c r="R7" s="391"/>
      <c r="S7" s="391" t="s">
        <v>283</v>
      </c>
      <c r="T7" s="391"/>
      <c r="U7" s="391"/>
      <c r="V7" s="391"/>
      <c r="W7" s="391" t="s">
        <v>283</v>
      </c>
      <c r="X7" s="391"/>
      <c r="Z7" s="136"/>
      <c r="AA7" s="136"/>
      <c r="AB7" s="136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</row>
    <row r="8" spans="1:48" ht="13.5" customHeight="1" x14ac:dyDescent="0.15">
      <c r="B8" s="289" t="s">
        <v>302</v>
      </c>
      <c r="C8" s="313">
        <v>23</v>
      </c>
      <c r="D8" s="157" t="s">
        <v>303</v>
      </c>
      <c r="E8" s="319">
        <v>840</v>
      </c>
      <c r="F8" s="319">
        <v>1680</v>
      </c>
      <c r="G8" s="319">
        <v>1335.647939269408</v>
      </c>
      <c r="H8" s="319">
        <v>271031.79999999993</v>
      </c>
      <c r="I8" s="319">
        <v>1470</v>
      </c>
      <c r="J8" s="319">
        <v>2047.5</v>
      </c>
      <c r="K8" s="319">
        <v>1673.9566267882392</v>
      </c>
      <c r="L8" s="319">
        <v>65300.499999999993</v>
      </c>
      <c r="M8" s="319">
        <v>1470</v>
      </c>
      <c r="N8" s="319">
        <v>2100</v>
      </c>
      <c r="O8" s="319">
        <v>1723.4718123713571</v>
      </c>
      <c r="P8" s="319">
        <v>73734.499999999985</v>
      </c>
      <c r="Q8" s="329">
        <v>1470</v>
      </c>
      <c r="R8" s="319">
        <v>2047.5</v>
      </c>
      <c r="S8" s="319">
        <v>1742.3217152732768</v>
      </c>
      <c r="T8" s="319">
        <v>60999.9</v>
      </c>
      <c r="U8" s="319">
        <v>1260</v>
      </c>
      <c r="V8" s="319">
        <v>1942.5</v>
      </c>
      <c r="W8" s="319">
        <v>1553.4007566755718</v>
      </c>
      <c r="X8" s="329">
        <v>97805.900000000009</v>
      </c>
      <c r="Z8" s="140"/>
      <c r="AA8" s="347"/>
      <c r="AB8" s="136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</row>
    <row r="9" spans="1:48" ht="13.5" customHeight="1" x14ac:dyDescent="0.15">
      <c r="B9" s="292"/>
      <c r="C9" s="347">
        <v>24</v>
      </c>
      <c r="D9" s="161"/>
      <c r="E9" s="163">
        <v>735</v>
      </c>
      <c r="F9" s="163">
        <v>1539.1950000000002</v>
      </c>
      <c r="G9" s="253">
        <v>1098.3004379471727</v>
      </c>
      <c r="H9" s="163">
        <v>470915.9</v>
      </c>
      <c r="I9" s="163">
        <v>1365</v>
      </c>
      <c r="J9" s="163">
        <v>1963.5</v>
      </c>
      <c r="K9" s="253">
        <v>1544.4923372214364</v>
      </c>
      <c r="L9" s="163">
        <v>154634.69999999998</v>
      </c>
      <c r="M9" s="163">
        <v>1365</v>
      </c>
      <c r="N9" s="163">
        <v>2047.5</v>
      </c>
      <c r="O9" s="253">
        <v>1582.4579001830184</v>
      </c>
      <c r="P9" s="163">
        <v>169336.6</v>
      </c>
      <c r="Q9" s="163">
        <v>1289.19</v>
      </c>
      <c r="R9" s="164">
        <v>2047.5</v>
      </c>
      <c r="S9" s="253">
        <v>1579.5622403634966</v>
      </c>
      <c r="T9" s="163">
        <v>154959.20000000001</v>
      </c>
      <c r="U9" s="163">
        <v>1155</v>
      </c>
      <c r="V9" s="163">
        <v>1837.5</v>
      </c>
      <c r="W9" s="253">
        <v>1467.6584105787169</v>
      </c>
      <c r="X9" s="163">
        <v>192590.69999999998</v>
      </c>
      <c r="Z9" s="140"/>
      <c r="AA9" s="347"/>
      <c r="AB9" s="136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</row>
    <row r="10" spans="1:48" ht="13.5" customHeight="1" x14ac:dyDescent="0.15">
      <c r="B10" s="366"/>
      <c r="C10" s="316">
        <v>25</v>
      </c>
      <c r="D10" s="167"/>
      <c r="E10" s="269">
        <v>735</v>
      </c>
      <c r="F10" s="269">
        <v>1793.5049999999999</v>
      </c>
      <c r="G10" s="269">
        <v>1280.0537071922497</v>
      </c>
      <c r="H10" s="269">
        <v>578619.60000000009</v>
      </c>
      <c r="I10" s="269">
        <v>1155</v>
      </c>
      <c r="J10" s="269">
        <v>1995</v>
      </c>
      <c r="K10" s="269">
        <v>1701.822497404263</v>
      </c>
      <c r="L10" s="269">
        <v>212371.69999999998</v>
      </c>
      <c r="M10" s="269">
        <v>1155</v>
      </c>
      <c r="N10" s="269">
        <v>2050.5450000000001</v>
      </c>
      <c r="O10" s="269">
        <v>1738.1683409078216</v>
      </c>
      <c r="P10" s="269">
        <v>226291.99999999997</v>
      </c>
      <c r="Q10" s="269">
        <v>1155</v>
      </c>
      <c r="R10" s="269">
        <v>2050.5450000000001</v>
      </c>
      <c r="S10" s="269">
        <v>1740.1159028327686</v>
      </c>
      <c r="T10" s="269">
        <v>201061.60000000003</v>
      </c>
      <c r="U10" s="269">
        <v>1155</v>
      </c>
      <c r="V10" s="269">
        <v>1942.5</v>
      </c>
      <c r="W10" s="269">
        <v>1646.9043145082344</v>
      </c>
      <c r="X10" s="367">
        <v>240880.70000000004</v>
      </c>
      <c r="Z10" s="140"/>
      <c r="AA10" s="347"/>
      <c r="AB10" s="136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</row>
    <row r="11" spans="1:48" ht="13.5" customHeight="1" x14ac:dyDescent="0.15">
      <c r="B11" s="430"/>
      <c r="C11" s="431">
        <v>7</v>
      </c>
      <c r="D11" s="432"/>
      <c r="E11" s="364">
        <v>1155</v>
      </c>
      <c r="F11" s="364">
        <v>1650.075</v>
      </c>
      <c r="G11" s="364">
        <v>1328.9420006208034</v>
      </c>
      <c r="H11" s="364">
        <v>54856.799999999996</v>
      </c>
      <c r="I11" s="364">
        <v>1470</v>
      </c>
      <c r="J11" s="364">
        <v>1890</v>
      </c>
      <c r="K11" s="364">
        <v>1715.7243007850832</v>
      </c>
      <c r="L11" s="364">
        <v>21079</v>
      </c>
      <c r="M11" s="364">
        <v>1470</v>
      </c>
      <c r="N11" s="364">
        <v>1995</v>
      </c>
      <c r="O11" s="364">
        <v>1748.0110508351393</v>
      </c>
      <c r="P11" s="364">
        <v>21982.300000000003</v>
      </c>
      <c r="Q11" s="364">
        <v>1470</v>
      </c>
      <c r="R11" s="364">
        <v>1995</v>
      </c>
      <c r="S11" s="364">
        <v>1763.134120798831</v>
      </c>
      <c r="T11" s="364">
        <v>21277.5</v>
      </c>
      <c r="U11" s="364">
        <v>1365</v>
      </c>
      <c r="V11" s="364">
        <v>1785</v>
      </c>
      <c r="W11" s="364">
        <v>1658.6235533622196</v>
      </c>
      <c r="X11" s="365">
        <v>23317.599999999999</v>
      </c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</row>
    <row r="12" spans="1:48" ht="13.5" customHeight="1" x14ac:dyDescent="0.15">
      <c r="B12" s="430"/>
      <c r="C12" s="431">
        <v>8</v>
      </c>
      <c r="D12" s="432"/>
      <c r="E12" s="364">
        <v>1050</v>
      </c>
      <c r="F12" s="364">
        <v>1586.34</v>
      </c>
      <c r="G12" s="364">
        <v>1313.3415611430648</v>
      </c>
      <c r="H12" s="364">
        <v>46180.4</v>
      </c>
      <c r="I12" s="364">
        <v>1470</v>
      </c>
      <c r="J12" s="364">
        <v>1785</v>
      </c>
      <c r="K12" s="364">
        <v>1689.4069289348229</v>
      </c>
      <c r="L12" s="364">
        <v>15575.900000000001</v>
      </c>
      <c r="M12" s="364">
        <v>1470</v>
      </c>
      <c r="N12" s="364">
        <v>1890</v>
      </c>
      <c r="O12" s="364">
        <v>1722.1261265446437</v>
      </c>
      <c r="P12" s="364">
        <v>17144.3</v>
      </c>
      <c r="Q12" s="364">
        <v>1470</v>
      </c>
      <c r="R12" s="364">
        <v>1890</v>
      </c>
      <c r="S12" s="364">
        <v>1743.0116597371068</v>
      </c>
      <c r="T12" s="364">
        <v>14907</v>
      </c>
      <c r="U12" s="364">
        <v>1365</v>
      </c>
      <c r="V12" s="364">
        <v>1785</v>
      </c>
      <c r="W12" s="364">
        <v>1645.7021002787098</v>
      </c>
      <c r="X12" s="365">
        <v>16853.3</v>
      </c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</row>
    <row r="13" spans="1:48" ht="13.5" customHeight="1" x14ac:dyDescent="0.15">
      <c r="B13" s="430"/>
      <c r="C13" s="431">
        <v>9</v>
      </c>
      <c r="D13" s="432"/>
      <c r="E13" s="364">
        <v>1050</v>
      </c>
      <c r="F13" s="364">
        <v>1675.0650000000001</v>
      </c>
      <c r="G13" s="364">
        <v>1339.7558424790191</v>
      </c>
      <c r="H13" s="364">
        <v>51759.799999999996</v>
      </c>
      <c r="I13" s="364">
        <v>1470</v>
      </c>
      <c r="J13" s="364">
        <v>1942.5</v>
      </c>
      <c r="K13" s="364">
        <v>1711.7660292190458</v>
      </c>
      <c r="L13" s="364">
        <v>21942.600000000002</v>
      </c>
      <c r="M13" s="364">
        <v>1522.5</v>
      </c>
      <c r="N13" s="364">
        <v>1995</v>
      </c>
      <c r="O13" s="364">
        <v>1753.7363726701399</v>
      </c>
      <c r="P13" s="364">
        <v>23040.9</v>
      </c>
      <c r="Q13" s="364">
        <v>1522.5</v>
      </c>
      <c r="R13" s="364">
        <v>1995</v>
      </c>
      <c r="S13" s="364">
        <v>1758.9571540166407</v>
      </c>
      <c r="T13" s="364">
        <v>18195.7</v>
      </c>
      <c r="U13" s="364">
        <v>1365</v>
      </c>
      <c r="V13" s="364">
        <v>1837.5</v>
      </c>
      <c r="W13" s="364">
        <v>1641.8410250118313</v>
      </c>
      <c r="X13" s="365">
        <v>23504.7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</row>
    <row r="14" spans="1:48" ht="13.5" customHeight="1" x14ac:dyDescent="0.15">
      <c r="B14" s="430"/>
      <c r="C14" s="431">
        <v>10</v>
      </c>
      <c r="D14" s="432"/>
      <c r="E14" s="364">
        <v>1050</v>
      </c>
      <c r="F14" s="364">
        <v>1675.0650000000001</v>
      </c>
      <c r="G14" s="364">
        <v>1322.3676389213385</v>
      </c>
      <c r="H14" s="364">
        <v>38664.700000000004</v>
      </c>
      <c r="I14" s="364">
        <v>1575</v>
      </c>
      <c r="J14" s="364">
        <v>1995</v>
      </c>
      <c r="K14" s="364">
        <v>1726.5128572246722</v>
      </c>
      <c r="L14" s="364">
        <v>14587.4</v>
      </c>
      <c r="M14" s="364">
        <v>1575</v>
      </c>
      <c r="N14" s="364">
        <v>1995</v>
      </c>
      <c r="O14" s="364">
        <v>1748.3314574034548</v>
      </c>
      <c r="P14" s="364">
        <v>16582.5</v>
      </c>
      <c r="Q14" s="364">
        <v>1575</v>
      </c>
      <c r="R14" s="364">
        <v>1995</v>
      </c>
      <c r="S14" s="364">
        <v>1765.76512465374</v>
      </c>
      <c r="T14" s="364">
        <v>14068.8</v>
      </c>
      <c r="U14" s="364">
        <v>1575</v>
      </c>
      <c r="V14" s="364">
        <v>1942.5</v>
      </c>
      <c r="W14" s="364">
        <v>1705.3227244351472</v>
      </c>
      <c r="X14" s="365">
        <v>16957.3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</row>
    <row r="15" spans="1:48" ht="13.5" customHeight="1" x14ac:dyDescent="0.15">
      <c r="B15" s="430"/>
      <c r="C15" s="431">
        <v>11</v>
      </c>
      <c r="D15" s="432"/>
      <c r="E15" s="364">
        <v>945</v>
      </c>
      <c r="F15" s="364">
        <v>1675.0650000000001</v>
      </c>
      <c r="G15" s="364">
        <v>1306.9448009839</v>
      </c>
      <c r="H15" s="364">
        <v>45306.5</v>
      </c>
      <c r="I15" s="364">
        <v>1627.5</v>
      </c>
      <c r="J15" s="364">
        <v>1942.5</v>
      </c>
      <c r="K15" s="364">
        <v>1771.8415479929438</v>
      </c>
      <c r="L15" s="364">
        <v>17333.599999999999</v>
      </c>
      <c r="M15" s="364">
        <v>1627.5</v>
      </c>
      <c r="N15" s="364">
        <v>2047.5</v>
      </c>
      <c r="O15" s="364">
        <v>1795.4268354314072</v>
      </c>
      <c r="P15" s="364">
        <v>17758.800000000003</v>
      </c>
      <c r="Q15" s="364">
        <v>1627.5</v>
      </c>
      <c r="R15" s="364">
        <v>2047.5</v>
      </c>
      <c r="S15" s="364">
        <v>1801.5016400286265</v>
      </c>
      <c r="T15" s="364">
        <v>15360</v>
      </c>
      <c r="U15" s="364">
        <v>1575</v>
      </c>
      <c r="V15" s="364">
        <v>1942.5</v>
      </c>
      <c r="W15" s="364">
        <v>1719.5605107409033</v>
      </c>
      <c r="X15" s="365">
        <v>19870.400000000001</v>
      </c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</row>
    <row r="16" spans="1:48" ht="13.5" customHeight="1" x14ac:dyDescent="0.15">
      <c r="B16" s="430"/>
      <c r="C16" s="431">
        <v>12</v>
      </c>
      <c r="D16" s="432"/>
      <c r="E16" s="364">
        <v>945</v>
      </c>
      <c r="F16" s="364">
        <v>1675.0650000000001</v>
      </c>
      <c r="G16" s="364">
        <v>1367.3617351458622</v>
      </c>
      <c r="H16" s="364">
        <v>63818.700000000004</v>
      </c>
      <c r="I16" s="364">
        <v>1627.5</v>
      </c>
      <c r="J16" s="364">
        <v>1995</v>
      </c>
      <c r="K16" s="364">
        <v>1832.8184317581322</v>
      </c>
      <c r="L16" s="364">
        <v>26927.700000000004</v>
      </c>
      <c r="M16" s="364">
        <v>1627.5</v>
      </c>
      <c r="N16" s="364">
        <v>2050.5450000000001</v>
      </c>
      <c r="O16" s="364">
        <v>1849.8163890836136</v>
      </c>
      <c r="P16" s="364">
        <v>25220.5</v>
      </c>
      <c r="Q16" s="364">
        <v>1627.5</v>
      </c>
      <c r="R16" s="364">
        <v>2050.5450000000001</v>
      </c>
      <c r="S16" s="364">
        <v>1841.6757470323373</v>
      </c>
      <c r="T16" s="364">
        <v>20899.599999999999</v>
      </c>
      <c r="U16" s="365">
        <v>1575</v>
      </c>
      <c r="V16" s="364">
        <v>1942.5</v>
      </c>
      <c r="W16" s="364">
        <v>1804.313227247683</v>
      </c>
      <c r="X16" s="365">
        <v>24810.9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</row>
    <row r="17" spans="2:48" ht="13.5" customHeight="1" x14ac:dyDescent="0.15">
      <c r="B17" s="430" t="s">
        <v>294</v>
      </c>
      <c r="C17" s="431">
        <v>1</v>
      </c>
      <c r="D17" s="432"/>
      <c r="E17" s="364">
        <v>840</v>
      </c>
      <c r="F17" s="364">
        <v>1678.95</v>
      </c>
      <c r="G17" s="364">
        <v>1156.6066976289417</v>
      </c>
      <c r="H17" s="364">
        <v>40206.700000000004</v>
      </c>
      <c r="I17" s="364">
        <v>1575</v>
      </c>
      <c r="J17" s="364">
        <v>1995</v>
      </c>
      <c r="K17" s="364">
        <v>1852.8626660103271</v>
      </c>
      <c r="L17" s="364">
        <v>17882.3</v>
      </c>
      <c r="M17" s="364">
        <v>1680</v>
      </c>
      <c r="N17" s="364">
        <v>1995</v>
      </c>
      <c r="O17" s="364">
        <v>1880.2919674819514</v>
      </c>
      <c r="P17" s="364">
        <v>19301.699999999997</v>
      </c>
      <c r="Q17" s="364">
        <v>1680</v>
      </c>
      <c r="R17" s="364">
        <v>1995</v>
      </c>
      <c r="S17" s="364">
        <v>1878.2594295042525</v>
      </c>
      <c r="T17" s="364">
        <v>15632.2</v>
      </c>
      <c r="U17" s="364">
        <v>1470</v>
      </c>
      <c r="V17" s="364">
        <v>1942.5</v>
      </c>
      <c r="W17" s="364">
        <v>1755.3852655096928</v>
      </c>
      <c r="X17" s="365">
        <v>19170.8</v>
      </c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</row>
    <row r="18" spans="2:48" ht="13.5" customHeight="1" x14ac:dyDescent="0.15">
      <c r="B18" s="430"/>
      <c r="C18" s="431">
        <v>2</v>
      </c>
      <c r="D18" s="432"/>
      <c r="E18" s="364">
        <v>1050</v>
      </c>
      <c r="F18" s="364">
        <v>1675.0650000000001</v>
      </c>
      <c r="G18" s="364">
        <v>1351.6227891442256</v>
      </c>
      <c r="H18" s="364">
        <v>49668</v>
      </c>
      <c r="I18" s="364">
        <v>1575</v>
      </c>
      <c r="J18" s="364">
        <v>1995</v>
      </c>
      <c r="K18" s="364">
        <v>1792.7564461941893</v>
      </c>
      <c r="L18" s="364">
        <v>16875.3</v>
      </c>
      <c r="M18" s="364">
        <v>1680</v>
      </c>
      <c r="N18" s="364">
        <v>1995</v>
      </c>
      <c r="O18" s="364">
        <v>1853.841893139677</v>
      </c>
      <c r="P18" s="364">
        <v>17239.599999999999</v>
      </c>
      <c r="Q18" s="364">
        <v>1680</v>
      </c>
      <c r="R18" s="364">
        <v>1995</v>
      </c>
      <c r="S18" s="364">
        <v>1848.5703621014445</v>
      </c>
      <c r="T18" s="364">
        <v>14684.6</v>
      </c>
      <c r="U18" s="364">
        <v>1470</v>
      </c>
      <c r="V18" s="365">
        <v>1890</v>
      </c>
      <c r="W18" s="364">
        <v>1734.1858628429097</v>
      </c>
      <c r="X18" s="365">
        <v>19742.100000000002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</row>
    <row r="19" spans="2:48" ht="13.5" customHeight="1" x14ac:dyDescent="0.15">
      <c r="B19" s="430"/>
      <c r="C19" s="431">
        <v>3</v>
      </c>
      <c r="D19" s="432"/>
      <c r="E19" s="364">
        <v>945</v>
      </c>
      <c r="F19" s="364">
        <v>1899.9750000000001</v>
      </c>
      <c r="G19" s="364">
        <v>1331.2304430707986</v>
      </c>
      <c r="H19" s="364">
        <v>40653.600000000006</v>
      </c>
      <c r="I19" s="364">
        <v>1470</v>
      </c>
      <c r="J19" s="364">
        <v>1993.0049999999999</v>
      </c>
      <c r="K19" s="364">
        <v>1790.6152109619004</v>
      </c>
      <c r="L19" s="364">
        <v>16898.2</v>
      </c>
      <c r="M19" s="364">
        <v>1470</v>
      </c>
      <c r="N19" s="364">
        <v>2047.5</v>
      </c>
      <c r="O19" s="364">
        <v>1831.5455779549782</v>
      </c>
      <c r="P19" s="364">
        <v>18317.999999999996</v>
      </c>
      <c r="Q19" s="364">
        <v>1470</v>
      </c>
      <c r="R19" s="364">
        <v>2100</v>
      </c>
      <c r="S19" s="364">
        <v>1827.1924244943682</v>
      </c>
      <c r="T19" s="364">
        <v>14749.9</v>
      </c>
      <c r="U19" s="364">
        <v>1417.5</v>
      </c>
      <c r="V19" s="364">
        <v>1890</v>
      </c>
      <c r="W19" s="364">
        <v>1687.1904178409509</v>
      </c>
      <c r="X19" s="365">
        <v>20312.7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</row>
    <row r="20" spans="2:48" ht="13.5" customHeight="1" x14ac:dyDescent="0.15">
      <c r="B20" s="430"/>
      <c r="C20" s="431">
        <v>4</v>
      </c>
      <c r="D20" s="432"/>
      <c r="E20" s="364">
        <v>1188</v>
      </c>
      <c r="F20" s="364">
        <v>1944</v>
      </c>
      <c r="G20" s="364">
        <v>1499.9628473151406</v>
      </c>
      <c r="H20" s="364">
        <v>55363.399999999994</v>
      </c>
      <c r="I20" s="364">
        <v>1620</v>
      </c>
      <c r="J20" s="364">
        <v>1944</v>
      </c>
      <c r="K20" s="364">
        <v>1865.3167252860862</v>
      </c>
      <c r="L20" s="364">
        <v>18452.399999999998</v>
      </c>
      <c r="M20" s="364">
        <v>1728</v>
      </c>
      <c r="N20" s="364">
        <v>2052</v>
      </c>
      <c r="O20" s="364">
        <v>1930.8614249660261</v>
      </c>
      <c r="P20" s="364">
        <v>21245.9</v>
      </c>
      <c r="Q20" s="364">
        <v>1728</v>
      </c>
      <c r="R20" s="364">
        <v>2058.2640000000001</v>
      </c>
      <c r="S20" s="364">
        <v>1929.4535099295117</v>
      </c>
      <c r="T20" s="364">
        <v>18848.399999999998</v>
      </c>
      <c r="U20" s="364">
        <v>1512</v>
      </c>
      <c r="V20" s="364">
        <v>1944</v>
      </c>
      <c r="W20" s="364">
        <v>1750.6540451293338</v>
      </c>
      <c r="X20" s="365">
        <v>22151.7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</row>
    <row r="21" spans="2:48" ht="13.5" customHeight="1" x14ac:dyDescent="0.15">
      <c r="B21" s="430"/>
      <c r="C21" s="431">
        <v>5</v>
      </c>
      <c r="D21" s="432"/>
      <c r="E21" s="364">
        <v>1188</v>
      </c>
      <c r="F21" s="364">
        <v>2052</v>
      </c>
      <c r="G21" s="364">
        <v>1531.8046656199272</v>
      </c>
      <c r="H21" s="364">
        <v>40369.399999999994</v>
      </c>
      <c r="I21" s="364">
        <v>1566</v>
      </c>
      <c r="J21" s="364">
        <v>1944</v>
      </c>
      <c r="K21" s="364">
        <v>1813.961965493178</v>
      </c>
      <c r="L21" s="364">
        <v>13824.2</v>
      </c>
      <c r="M21" s="364">
        <v>1620</v>
      </c>
      <c r="N21" s="364">
        <v>2052</v>
      </c>
      <c r="O21" s="364">
        <v>1886.967819260502</v>
      </c>
      <c r="P21" s="364">
        <v>15574.9</v>
      </c>
      <c r="Q21" s="364">
        <v>1620</v>
      </c>
      <c r="R21" s="364">
        <v>2052</v>
      </c>
      <c r="S21" s="364">
        <v>1921.0351541373716</v>
      </c>
      <c r="T21" s="364">
        <v>13413.4</v>
      </c>
      <c r="U21" s="364">
        <v>1458</v>
      </c>
      <c r="V21" s="364">
        <v>1944</v>
      </c>
      <c r="W21" s="364">
        <v>1714.1587464118397</v>
      </c>
      <c r="X21" s="365">
        <v>17225.099999999999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</row>
    <row r="22" spans="2:48" ht="13.5" customHeight="1" x14ac:dyDescent="0.15">
      <c r="B22" s="430"/>
      <c r="C22" s="431">
        <v>6</v>
      </c>
      <c r="D22" s="432"/>
      <c r="E22" s="364">
        <v>1188</v>
      </c>
      <c r="F22" s="364">
        <v>2052</v>
      </c>
      <c r="G22" s="364">
        <v>1501.4420853137965</v>
      </c>
      <c r="H22" s="364">
        <v>55734.5</v>
      </c>
      <c r="I22" s="364">
        <v>1620</v>
      </c>
      <c r="J22" s="364">
        <v>2052</v>
      </c>
      <c r="K22" s="364">
        <v>1865.8434816939962</v>
      </c>
      <c r="L22" s="364">
        <v>21133.100000000002</v>
      </c>
      <c r="M22" s="364">
        <v>1620</v>
      </c>
      <c r="N22" s="364">
        <v>2052</v>
      </c>
      <c r="O22" s="364">
        <v>1909.010179286171</v>
      </c>
      <c r="P22" s="364">
        <v>22995.3</v>
      </c>
      <c r="Q22" s="364">
        <v>1620</v>
      </c>
      <c r="R22" s="364">
        <v>2070.0360000000001</v>
      </c>
      <c r="S22" s="364">
        <v>1915.024128526157</v>
      </c>
      <c r="T22" s="364">
        <v>19915.600000000002</v>
      </c>
      <c r="U22" s="364">
        <v>1512</v>
      </c>
      <c r="V22" s="364">
        <v>1944</v>
      </c>
      <c r="W22" s="364">
        <v>1807.2791284992722</v>
      </c>
      <c r="X22" s="365">
        <v>23580.2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</row>
    <row r="23" spans="2:48" ht="13.5" customHeight="1" x14ac:dyDescent="0.15">
      <c r="B23" s="435"/>
      <c r="C23" s="436">
        <v>7</v>
      </c>
      <c r="D23" s="429"/>
      <c r="E23" s="269">
        <v>1188</v>
      </c>
      <c r="F23" s="269">
        <v>2052</v>
      </c>
      <c r="G23" s="269">
        <v>1439.7893072648242</v>
      </c>
      <c r="H23" s="269">
        <v>57486.999999999993</v>
      </c>
      <c r="I23" s="269">
        <v>1674</v>
      </c>
      <c r="J23" s="269">
        <v>2106</v>
      </c>
      <c r="K23" s="269">
        <v>1862.7233277529297</v>
      </c>
      <c r="L23" s="269">
        <v>23015.8</v>
      </c>
      <c r="M23" s="269">
        <v>1674</v>
      </c>
      <c r="N23" s="269">
        <v>2138.4</v>
      </c>
      <c r="O23" s="269">
        <v>1924.5340901150498</v>
      </c>
      <c r="P23" s="269">
        <v>22672.400000000001</v>
      </c>
      <c r="Q23" s="269">
        <v>1674</v>
      </c>
      <c r="R23" s="269">
        <v>2138.4</v>
      </c>
      <c r="S23" s="269">
        <v>1920.0651794684143</v>
      </c>
      <c r="T23" s="269">
        <v>21045.8</v>
      </c>
      <c r="U23" s="269">
        <v>1566</v>
      </c>
      <c r="V23" s="269">
        <v>2030.4</v>
      </c>
      <c r="W23" s="269">
        <v>1787.3110418521815</v>
      </c>
      <c r="X23" s="367">
        <v>23832.899999999998</v>
      </c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</row>
    <row r="24" spans="2:48" ht="13.5" customHeight="1" x14ac:dyDescent="0.15">
      <c r="B24" s="437"/>
      <c r="C24" s="438"/>
      <c r="D24" s="439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</row>
    <row r="25" spans="2:48" ht="13.5" customHeight="1" x14ac:dyDescent="0.15">
      <c r="B25" s="408"/>
      <c r="C25" s="438"/>
      <c r="D25" s="440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</row>
    <row r="26" spans="2:48" ht="13.5" customHeight="1" x14ac:dyDescent="0.15">
      <c r="B26" s="437" t="s">
        <v>129</v>
      </c>
      <c r="C26" s="438"/>
      <c r="D26" s="439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</row>
    <row r="27" spans="2:48" ht="13.5" customHeight="1" x14ac:dyDescent="0.15">
      <c r="B27" s="411">
        <v>41820</v>
      </c>
      <c r="C27" s="412"/>
      <c r="D27" s="413">
        <v>41824</v>
      </c>
      <c r="E27" s="364">
        <v>1188</v>
      </c>
      <c r="F27" s="364">
        <v>1836</v>
      </c>
      <c r="G27" s="364">
        <v>1395.5614321179967</v>
      </c>
      <c r="H27" s="364">
        <v>14850.3</v>
      </c>
      <c r="I27" s="364">
        <v>1728</v>
      </c>
      <c r="J27" s="364">
        <v>2052</v>
      </c>
      <c r="K27" s="364">
        <v>1853.2535158558198</v>
      </c>
      <c r="L27" s="364">
        <v>6006.9</v>
      </c>
      <c r="M27" s="364">
        <v>1728</v>
      </c>
      <c r="N27" s="364">
        <v>2052</v>
      </c>
      <c r="O27" s="364">
        <v>1910.7439565390223</v>
      </c>
      <c r="P27" s="364">
        <v>5666</v>
      </c>
      <c r="Q27" s="364">
        <v>1728</v>
      </c>
      <c r="R27" s="364">
        <v>2052</v>
      </c>
      <c r="S27" s="364">
        <v>1901.8906592507765</v>
      </c>
      <c r="T27" s="364">
        <v>5089.3999999999996</v>
      </c>
      <c r="U27" s="364">
        <v>1620</v>
      </c>
      <c r="V27" s="364">
        <v>1944</v>
      </c>
      <c r="W27" s="364">
        <v>1798.0004829751269</v>
      </c>
      <c r="X27" s="364">
        <v>5915.8</v>
      </c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</row>
    <row r="28" spans="2:48" ht="13.5" customHeight="1" x14ac:dyDescent="0.15">
      <c r="B28" s="414" t="s">
        <v>130</v>
      </c>
      <c r="C28" s="415"/>
      <c r="D28" s="413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</row>
    <row r="29" spans="2:48" ht="13.5" customHeight="1" x14ac:dyDescent="0.15">
      <c r="B29" s="411">
        <v>41827</v>
      </c>
      <c r="C29" s="412"/>
      <c r="D29" s="413">
        <v>41831</v>
      </c>
      <c r="E29" s="364">
        <v>1188</v>
      </c>
      <c r="F29" s="364">
        <v>1836</v>
      </c>
      <c r="G29" s="364">
        <v>1450.4656333252603</v>
      </c>
      <c r="H29" s="364">
        <v>10659.2</v>
      </c>
      <c r="I29" s="364">
        <v>1674</v>
      </c>
      <c r="J29" s="364">
        <v>2106</v>
      </c>
      <c r="K29" s="364">
        <v>1856.5766920821109</v>
      </c>
      <c r="L29" s="364">
        <v>4995.8999999999996</v>
      </c>
      <c r="M29" s="364">
        <v>1728</v>
      </c>
      <c r="N29" s="364">
        <v>2138.4</v>
      </c>
      <c r="O29" s="364">
        <v>1932.7856752907669</v>
      </c>
      <c r="P29" s="364">
        <v>4604.8</v>
      </c>
      <c r="Q29" s="364">
        <v>1728</v>
      </c>
      <c r="R29" s="364">
        <v>2084.4</v>
      </c>
      <c r="S29" s="364">
        <v>1924.4852005712053</v>
      </c>
      <c r="T29" s="364">
        <v>4438.8</v>
      </c>
      <c r="U29" s="364">
        <v>1620</v>
      </c>
      <c r="V29" s="364">
        <v>1998</v>
      </c>
      <c r="W29" s="364">
        <v>1805.8389242911428</v>
      </c>
      <c r="X29" s="364">
        <v>4797.8999999999996</v>
      </c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</row>
    <row r="30" spans="2:48" ht="13.5" customHeight="1" x14ac:dyDescent="0.15">
      <c r="B30" s="414" t="s">
        <v>131</v>
      </c>
      <c r="C30" s="415"/>
      <c r="D30" s="41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</row>
    <row r="31" spans="2:48" ht="13.5" customHeight="1" x14ac:dyDescent="0.15">
      <c r="B31" s="411">
        <v>41834</v>
      </c>
      <c r="C31" s="412"/>
      <c r="D31" s="413">
        <v>41838</v>
      </c>
      <c r="E31" s="130">
        <v>1188</v>
      </c>
      <c r="F31" s="130">
        <v>2052</v>
      </c>
      <c r="G31" s="130">
        <v>1484.8842211055276</v>
      </c>
      <c r="H31" s="130">
        <v>5859.1</v>
      </c>
      <c r="I31" s="130">
        <v>1674</v>
      </c>
      <c r="J31" s="130">
        <v>2084.4</v>
      </c>
      <c r="K31" s="130">
        <v>1863.6071746690257</v>
      </c>
      <c r="L31" s="130">
        <v>2665.2</v>
      </c>
      <c r="M31" s="130">
        <v>1728</v>
      </c>
      <c r="N31" s="130">
        <v>2084.4</v>
      </c>
      <c r="O31" s="130">
        <v>1921.0633942558745</v>
      </c>
      <c r="P31" s="130">
        <v>2818.7</v>
      </c>
      <c r="Q31" s="130">
        <v>1728</v>
      </c>
      <c r="R31" s="130">
        <v>2138.4</v>
      </c>
      <c r="S31" s="130">
        <v>1946.8933879747992</v>
      </c>
      <c r="T31" s="130">
        <v>2525.1999999999998</v>
      </c>
      <c r="U31" s="130">
        <v>1620</v>
      </c>
      <c r="V31" s="130">
        <v>2030.4</v>
      </c>
      <c r="W31" s="130">
        <v>1777.4278694734569</v>
      </c>
      <c r="X31" s="130">
        <v>3151.3</v>
      </c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</row>
    <row r="32" spans="2:48" ht="13.5" customHeight="1" x14ac:dyDescent="0.15">
      <c r="B32" s="414" t="s">
        <v>132</v>
      </c>
      <c r="C32" s="415"/>
      <c r="D32" s="41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</row>
    <row r="33" spans="2:48" ht="13.5" customHeight="1" x14ac:dyDescent="0.15">
      <c r="B33" s="411">
        <v>41842</v>
      </c>
      <c r="C33" s="412"/>
      <c r="D33" s="413">
        <v>41845</v>
      </c>
      <c r="E33" s="364">
        <v>1188</v>
      </c>
      <c r="F33" s="364">
        <v>1944</v>
      </c>
      <c r="G33" s="364">
        <v>1451.303018270869</v>
      </c>
      <c r="H33" s="364">
        <v>14122.3</v>
      </c>
      <c r="I33" s="364">
        <v>1674</v>
      </c>
      <c r="J33" s="364">
        <v>2052</v>
      </c>
      <c r="K33" s="364">
        <v>1872.2148096148726</v>
      </c>
      <c r="L33" s="364">
        <v>5506.5</v>
      </c>
      <c r="M33" s="364">
        <v>1728</v>
      </c>
      <c r="N33" s="364">
        <v>2106</v>
      </c>
      <c r="O33" s="364">
        <v>1929.6815678104053</v>
      </c>
      <c r="P33" s="364">
        <v>5984.6</v>
      </c>
      <c r="Q33" s="364">
        <v>1728</v>
      </c>
      <c r="R33" s="364">
        <v>2122.1999999999998</v>
      </c>
      <c r="S33" s="364">
        <v>1933.1312199698639</v>
      </c>
      <c r="T33" s="364">
        <v>5484.2</v>
      </c>
      <c r="U33" s="364">
        <v>1566</v>
      </c>
      <c r="V33" s="364">
        <v>1998</v>
      </c>
      <c r="W33" s="364">
        <v>1767.4571984259801</v>
      </c>
      <c r="X33" s="364">
        <v>5744</v>
      </c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</row>
    <row r="34" spans="2:48" ht="13.5" customHeight="1" x14ac:dyDescent="0.15">
      <c r="B34" s="414" t="s">
        <v>133</v>
      </c>
      <c r="C34" s="415"/>
      <c r="D34" s="413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</row>
    <row r="35" spans="2:48" ht="13.5" customHeight="1" x14ac:dyDescent="0.15">
      <c r="B35" s="416">
        <v>41848</v>
      </c>
      <c r="C35" s="417"/>
      <c r="D35" s="418">
        <v>41852</v>
      </c>
      <c r="E35" s="269">
        <v>1188</v>
      </c>
      <c r="F35" s="269">
        <v>1949.8320000000001</v>
      </c>
      <c r="G35" s="269">
        <v>1455.6374398911962</v>
      </c>
      <c r="H35" s="269">
        <v>11996.1</v>
      </c>
      <c r="I35" s="269">
        <v>1674</v>
      </c>
      <c r="J35" s="269">
        <v>2052</v>
      </c>
      <c r="K35" s="269">
        <v>1869.5055302537419</v>
      </c>
      <c r="L35" s="269">
        <v>3841.3</v>
      </c>
      <c r="M35" s="269">
        <v>1674</v>
      </c>
      <c r="N35" s="269">
        <v>2052</v>
      </c>
      <c r="O35" s="269">
        <v>1926.8194957036208</v>
      </c>
      <c r="P35" s="269">
        <v>3598.3</v>
      </c>
      <c r="Q35" s="269">
        <v>1674</v>
      </c>
      <c r="R35" s="269">
        <v>2052</v>
      </c>
      <c r="S35" s="269">
        <v>1908.3126833477143</v>
      </c>
      <c r="T35" s="269">
        <v>3508.2</v>
      </c>
      <c r="U35" s="269">
        <v>1566</v>
      </c>
      <c r="V35" s="269">
        <v>1998</v>
      </c>
      <c r="W35" s="269">
        <v>1785.0083523441497</v>
      </c>
      <c r="X35" s="269">
        <v>4223.8999999999996</v>
      </c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</row>
    <row r="36" spans="2:48" ht="3.75" customHeight="1" x14ac:dyDescent="0.15">
      <c r="B36" s="195"/>
      <c r="C36" s="188"/>
      <c r="D36" s="188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</row>
    <row r="37" spans="2:48" ht="13.5" customHeight="1" x14ac:dyDescent="0.15">
      <c r="B37" s="187"/>
      <c r="C37" s="443"/>
      <c r="D37" s="44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</row>
    <row r="38" spans="2:48" ht="13.5" customHeight="1" x14ac:dyDescent="0.15">
      <c r="B38" s="235"/>
      <c r="C38" s="443"/>
      <c r="D38" s="443"/>
      <c r="X38" s="362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</row>
    <row r="39" spans="2:48" ht="13.5" customHeight="1" x14ac:dyDescent="0.15">
      <c r="B39" s="235"/>
      <c r="C39" s="443"/>
      <c r="D39" s="443"/>
      <c r="E39" s="184"/>
      <c r="F39" s="184"/>
      <c r="G39" s="184"/>
      <c r="H39" s="184"/>
      <c r="I39" s="184"/>
      <c r="J39" s="184"/>
      <c r="X39" s="362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</row>
    <row r="40" spans="2:48" ht="13.5" customHeight="1" x14ac:dyDescent="0.15">
      <c r="B40" s="235"/>
      <c r="C40" s="443"/>
      <c r="D40" s="443"/>
      <c r="E40" s="184"/>
      <c r="F40" s="184"/>
      <c r="G40" s="184"/>
      <c r="H40" s="184"/>
      <c r="I40" s="184"/>
      <c r="J40" s="184"/>
      <c r="X40" s="362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</row>
    <row r="41" spans="2:48" ht="13.5" customHeight="1" x14ac:dyDescent="0.15">
      <c r="B41" s="187"/>
      <c r="C41" s="443"/>
      <c r="E41" s="184"/>
      <c r="F41" s="184"/>
      <c r="G41" s="184"/>
      <c r="H41" s="184"/>
      <c r="I41" s="184"/>
      <c r="J41" s="184"/>
      <c r="X41" s="362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</row>
    <row r="42" spans="2:48" ht="13.5" customHeight="1" x14ac:dyDescent="0.15">
      <c r="B42" s="187"/>
      <c r="C42" s="443"/>
      <c r="E42" s="184"/>
      <c r="F42" s="184"/>
      <c r="G42" s="184"/>
      <c r="H42" s="184"/>
      <c r="I42" s="184"/>
      <c r="J42" s="184"/>
      <c r="X42" s="362"/>
    </row>
    <row r="43" spans="2:48" ht="13.5" customHeight="1" x14ac:dyDescent="0.15">
      <c r="B43" s="187"/>
      <c r="C43" s="443"/>
      <c r="X43" s="362"/>
    </row>
    <row r="44" spans="2:48" x14ac:dyDescent="0.15">
      <c r="X44" s="362"/>
    </row>
    <row r="45" spans="2:48" x14ac:dyDescent="0.15">
      <c r="X45" s="362"/>
    </row>
    <row r="46" spans="2:48" x14ac:dyDescent="0.15">
      <c r="X46" s="362"/>
    </row>
    <row r="47" spans="2:48" x14ac:dyDescent="0.15">
      <c r="X47" s="362"/>
    </row>
    <row r="48" spans="2:48" x14ac:dyDescent="0.15">
      <c r="X48" s="362"/>
    </row>
    <row r="49" spans="24:24" x14ac:dyDescent="0.15">
      <c r="X49" s="183"/>
    </row>
    <row r="50" spans="24:24" x14ac:dyDescent="0.15">
      <c r="X50" s="183"/>
    </row>
    <row r="51" spans="24:24" x14ac:dyDescent="0.15">
      <c r="X51" s="183"/>
    </row>
    <row r="52" spans="24:24" x14ac:dyDescent="0.15">
      <c r="X52" s="183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86" customWidth="1"/>
    <col min="2" max="2" width="8.125" style="186" customWidth="1"/>
    <col min="3" max="3" width="2.875" style="186" customWidth="1"/>
    <col min="4" max="4" width="7.37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6384" width="7.5" style="186"/>
  </cols>
  <sheetData>
    <row r="1" spans="1:35" ht="15" customHeight="1" x14ac:dyDescent="0.15">
      <c r="A1" s="137"/>
      <c r="B1" s="424"/>
      <c r="C1" s="424"/>
      <c r="D1" s="424"/>
      <c r="R1" s="136"/>
      <c r="S1" s="425"/>
      <c r="T1" s="425"/>
      <c r="U1" s="425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</row>
    <row r="2" spans="1:35" ht="12.75" customHeight="1" x14ac:dyDescent="0.15">
      <c r="B2" s="137" t="str">
        <f>近交雑32!B2</f>
        <v>(4)交雑牛チルド「3」の品目別価格　（つづき）</v>
      </c>
      <c r="C2" s="426"/>
      <c r="D2" s="426"/>
      <c r="R2" s="183"/>
      <c r="S2" s="136"/>
      <c r="T2" s="427"/>
      <c r="U2" s="427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</row>
    <row r="3" spans="1:35" ht="12.75" customHeight="1" x14ac:dyDescent="0.15">
      <c r="B3" s="426"/>
      <c r="C3" s="426"/>
      <c r="D3" s="426"/>
      <c r="P3" s="187" t="s">
        <v>90</v>
      </c>
      <c r="R3" s="183"/>
      <c r="S3" s="427"/>
      <c r="T3" s="427"/>
      <c r="U3" s="427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8"/>
      <c r="AH3" s="183"/>
      <c r="AI3" s="183"/>
    </row>
    <row r="4" spans="1:35" ht="3.75" customHeight="1" x14ac:dyDescent="0.15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</row>
    <row r="5" spans="1:35" ht="13.5" customHeight="1" x14ac:dyDescent="0.15">
      <c r="B5" s="141"/>
      <c r="C5" s="353" t="s">
        <v>263</v>
      </c>
      <c r="D5" s="352"/>
      <c r="E5" s="383" t="s">
        <v>291</v>
      </c>
      <c r="F5" s="384"/>
      <c r="G5" s="384"/>
      <c r="H5" s="385"/>
      <c r="I5" s="383" t="s">
        <v>292</v>
      </c>
      <c r="J5" s="384"/>
      <c r="K5" s="384"/>
      <c r="L5" s="385"/>
      <c r="M5" s="383" t="s">
        <v>293</v>
      </c>
      <c r="N5" s="384"/>
      <c r="O5" s="384"/>
      <c r="P5" s="385"/>
      <c r="R5" s="183"/>
      <c r="S5" s="136"/>
      <c r="T5" s="386"/>
      <c r="U5" s="387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183"/>
      <c r="AI5" s="183"/>
    </row>
    <row r="6" spans="1:35" ht="13.5" customHeight="1" x14ac:dyDescent="0.15">
      <c r="B6" s="356" t="s">
        <v>280</v>
      </c>
      <c r="C6" s="387"/>
      <c r="D6" s="358"/>
      <c r="E6" s="389" t="s">
        <v>281</v>
      </c>
      <c r="F6" s="389" t="s">
        <v>175</v>
      </c>
      <c r="G6" s="389" t="s">
        <v>282</v>
      </c>
      <c r="H6" s="389" t="s">
        <v>101</v>
      </c>
      <c r="I6" s="389" t="s">
        <v>281</v>
      </c>
      <c r="J6" s="389" t="s">
        <v>175</v>
      </c>
      <c r="K6" s="389" t="s">
        <v>282</v>
      </c>
      <c r="L6" s="389" t="s">
        <v>101</v>
      </c>
      <c r="M6" s="389" t="s">
        <v>281</v>
      </c>
      <c r="N6" s="389" t="s">
        <v>175</v>
      </c>
      <c r="O6" s="389" t="s">
        <v>282</v>
      </c>
      <c r="P6" s="389" t="s">
        <v>101</v>
      </c>
      <c r="R6" s="183"/>
      <c r="S6" s="387"/>
      <c r="T6" s="387"/>
      <c r="U6" s="387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183"/>
      <c r="AI6" s="183"/>
    </row>
    <row r="7" spans="1:35" ht="13.5" customHeight="1" x14ac:dyDescent="0.15">
      <c r="B7" s="151"/>
      <c r="C7" s="152"/>
      <c r="D7" s="167"/>
      <c r="E7" s="391"/>
      <c r="F7" s="391"/>
      <c r="G7" s="391" t="s">
        <v>283</v>
      </c>
      <c r="H7" s="391"/>
      <c r="I7" s="391"/>
      <c r="J7" s="391"/>
      <c r="K7" s="391" t="s">
        <v>283</v>
      </c>
      <c r="L7" s="391"/>
      <c r="M7" s="391"/>
      <c r="N7" s="391"/>
      <c r="O7" s="391" t="s">
        <v>283</v>
      </c>
      <c r="P7" s="391"/>
      <c r="R7" s="183"/>
      <c r="S7" s="136"/>
      <c r="T7" s="136"/>
      <c r="U7" s="136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183"/>
      <c r="AI7" s="183"/>
    </row>
    <row r="8" spans="1:35" ht="13.5" customHeight="1" x14ac:dyDescent="0.15">
      <c r="B8" s="289" t="s">
        <v>302</v>
      </c>
      <c r="C8" s="313">
        <v>23</v>
      </c>
      <c r="D8" s="157" t="s">
        <v>303</v>
      </c>
      <c r="E8" s="319">
        <v>945</v>
      </c>
      <c r="F8" s="319">
        <v>1312.5</v>
      </c>
      <c r="G8" s="329">
        <v>1078.1214954268244</v>
      </c>
      <c r="H8" s="319">
        <v>181500.90000000002</v>
      </c>
      <c r="I8" s="319">
        <v>1410.4649999999999</v>
      </c>
      <c r="J8" s="319">
        <v>1942.5</v>
      </c>
      <c r="K8" s="319">
        <v>1671.6195967946112</v>
      </c>
      <c r="L8" s="319">
        <v>352923.39999999985</v>
      </c>
      <c r="M8" s="319">
        <v>1890</v>
      </c>
      <c r="N8" s="319">
        <v>2520</v>
      </c>
      <c r="O8" s="319">
        <v>2143.9757885504296</v>
      </c>
      <c r="P8" s="329">
        <v>1050836.0999999999</v>
      </c>
      <c r="Q8" s="214"/>
      <c r="R8" s="183"/>
      <c r="S8" s="140"/>
      <c r="T8" s="347"/>
      <c r="U8" s="136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183"/>
      <c r="AI8" s="183"/>
    </row>
    <row r="9" spans="1:35" ht="13.5" customHeight="1" x14ac:dyDescent="0.15">
      <c r="B9" s="292"/>
      <c r="C9" s="347">
        <v>24</v>
      </c>
      <c r="D9" s="161"/>
      <c r="E9" s="377">
        <v>840</v>
      </c>
      <c r="F9" s="377">
        <v>1365</v>
      </c>
      <c r="G9" s="165">
        <v>996.10958261482654</v>
      </c>
      <c r="H9" s="377">
        <v>232237</v>
      </c>
      <c r="I9" s="377">
        <v>1260</v>
      </c>
      <c r="J9" s="377">
        <v>2047.5</v>
      </c>
      <c r="K9" s="165">
        <v>1552.7444879333771</v>
      </c>
      <c r="L9" s="377">
        <v>276227.09999999998</v>
      </c>
      <c r="M9" s="377">
        <v>1680</v>
      </c>
      <c r="N9" s="377">
        <v>2520</v>
      </c>
      <c r="O9" s="165">
        <v>1951.0670229522582</v>
      </c>
      <c r="P9" s="444">
        <v>1195173.3</v>
      </c>
      <c r="Q9" s="214"/>
      <c r="R9" s="183"/>
      <c r="S9" s="140"/>
      <c r="T9" s="347"/>
      <c r="U9" s="136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183"/>
      <c r="AI9" s="183"/>
    </row>
    <row r="10" spans="1:35" ht="13.5" customHeight="1" x14ac:dyDescent="0.15">
      <c r="B10" s="366"/>
      <c r="C10" s="316">
        <v>25</v>
      </c>
      <c r="D10" s="167"/>
      <c r="E10" s="269">
        <v>840</v>
      </c>
      <c r="F10" s="269">
        <v>1606.5</v>
      </c>
      <c r="G10" s="269">
        <v>1113.9272414549193</v>
      </c>
      <c r="H10" s="269">
        <v>268676.30000000005</v>
      </c>
      <c r="I10" s="269">
        <v>1155</v>
      </c>
      <c r="J10" s="269">
        <v>2094.75</v>
      </c>
      <c r="K10" s="269">
        <v>1706.1540878443839</v>
      </c>
      <c r="L10" s="269">
        <v>259751.49999999994</v>
      </c>
      <c r="M10" s="269">
        <v>1732.5</v>
      </c>
      <c r="N10" s="269">
        <v>2730</v>
      </c>
      <c r="O10" s="269">
        <v>2176.1910344227981</v>
      </c>
      <c r="P10" s="367">
        <v>1380386.7</v>
      </c>
      <c r="Q10" s="183"/>
      <c r="R10" s="183"/>
      <c r="S10" s="140"/>
      <c r="T10" s="347"/>
      <c r="U10" s="136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83"/>
      <c r="AI10" s="183"/>
    </row>
    <row r="11" spans="1:35" ht="13.5" customHeight="1" x14ac:dyDescent="0.15">
      <c r="B11" s="430"/>
      <c r="C11" s="431">
        <v>7</v>
      </c>
      <c r="D11" s="432"/>
      <c r="E11" s="364">
        <v>945</v>
      </c>
      <c r="F11" s="364">
        <v>1312.5</v>
      </c>
      <c r="G11" s="364">
        <v>1100.2119296841327</v>
      </c>
      <c r="H11" s="364">
        <v>25946.799999999999</v>
      </c>
      <c r="I11" s="364">
        <v>1470</v>
      </c>
      <c r="J11" s="364">
        <v>1995</v>
      </c>
      <c r="K11" s="364">
        <v>1696.4910559806785</v>
      </c>
      <c r="L11" s="364">
        <v>21228.9</v>
      </c>
      <c r="M11" s="364">
        <v>1837.5</v>
      </c>
      <c r="N11" s="364">
        <v>2625</v>
      </c>
      <c r="O11" s="364">
        <v>2159.7876483853893</v>
      </c>
      <c r="P11" s="365">
        <v>109838.70000000001</v>
      </c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</row>
    <row r="12" spans="1:35" ht="13.5" customHeight="1" x14ac:dyDescent="0.15">
      <c r="B12" s="430"/>
      <c r="C12" s="431">
        <v>8</v>
      </c>
      <c r="D12" s="432"/>
      <c r="E12" s="364">
        <v>892.5</v>
      </c>
      <c r="F12" s="364">
        <v>1273.6500000000001</v>
      </c>
      <c r="G12" s="364">
        <v>1086.3095524758564</v>
      </c>
      <c r="H12" s="364">
        <v>16199.199999999999</v>
      </c>
      <c r="I12" s="364">
        <v>1470</v>
      </c>
      <c r="J12" s="364">
        <v>1995</v>
      </c>
      <c r="K12" s="364">
        <v>1736.2885335781091</v>
      </c>
      <c r="L12" s="364">
        <v>19706.8</v>
      </c>
      <c r="M12" s="364">
        <v>1890</v>
      </c>
      <c r="N12" s="364">
        <v>2609.25</v>
      </c>
      <c r="O12" s="364">
        <v>2166.0789355316624</v>
      </c>
      <c r="P12" s="365">
        <v>95478.6</v>
      </c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</row>
    <row r="13" spans="1:35" ht="13.5" customHeight="1" x14ac:dyDescent="0.15">
      <c r="B13" s="430"/>
      <c r="C13" s="431">
        <v>9</v>
      </c>
      <c r="D13" s="432"/>
      <c r="E13" s="364">
        <v>892.5</v>
      </c>
      <c r="F13" s="364">
        <v>1312.5</v>
      </c>
      <c r="G13" s="364">
        <v>1095.5252820247231</v>
      </c>
      <c r="H13" s="364">
        <v>27120</v>
      </c>
      <c r="I13" s="364">
        <v>1365</v>
      </c>
      <c r="J13" s="364">
        <v>1995</v>
      </c>
      <c r="K13" s="364">
        <v>1740.7746784325454</v>
      </c>
      <c r="L13" s="364">
        <v>25427.899999999998</v>
      </c>
      <c r="M13" s="364">
        <v>1837.5</v>
      </c>
      <c r="N13" s="364">
        <v>2625</v>
      </c>
      <c r="O13" s="364">
        <v>2187.8516833641092</v>
      </c>
      <c r="P13" s="365">
        <v>130813.40000000001</v>
      </c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</row>
    <row r="14" spans="1:35" ht="13.5" customHeight="1" x14ac:dyDescent="0.15">
      <c r="B14" s="430"/>
      <c r="C14" s="431">
        <v>10</v>
      </c>
      <c r="D14" s="432"/>
      <c r="E14" s="364">
        <v>945</v>
      </c>
      <c r="F14" s="364">
        <v>1312.5</v>
      </c>
      <c r="G14" s="364">
        <v>1141.4208092485551</v>
      </c>
      <c r="H14" s="364">
        <v>22228.399999999998</v>
      </c>
      <c r="I14" s="364">
        <v>1463.7</v>
      </c>
      <c r="J14" s="364">
        <v>1995</v>
      </c>
      <c r="K14" s="364">
        <v>1744.8957104251513</v>
      </c>
      <c r="L14" s="364">
        <v>20661.500000000004</v>
      </c>
      <c r="M14" s="364">
        <v>1874.25</v>
      </c>
      <c r="N14" s="364">
        <v>2625</v>
      </c>
      <c r="O14" s="364">
        <v>2258.6828625668536</v>
      </c>
      <c r="P14" s="365">
        <v>101726.70000000001</v>
      </c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</row>
    <row r="15" spans="1:35" ht="13.5" customHeight="1" x14ac:dyDescent="0.15">
      <c r="B15" s="430"/>
      <c r="C15" s="431">
        <v>11</v>
      </c>
      <c r="D15" s="432"/>
      <c r="E15" s="364">
        <v>892.5</v>
      </c>
      <c r="F15" s="364">
        <v>1417.5</v>
      </c>
      <c r="G15" s="364">
        <v>1170.3099857835489</v>
      </c>
      <c r="H15" s="364">
        <v>23283.4</v>
      </c>
      <c r="I15" s="364">
        <v>1575</v>
      </c>
      <c r="J15" s="364">
        <v>2094.75</v>
      </c>
      <c r="K15" s="364">
        <v>1789.3303114793898</v>
      </c>
      <c r="L15" s="364">
        <v>19291.3</v>
      </c>
      <c r="M15" s="364">
        <v>1890</v>
      </c>
      <c r="N15" s="364">
        <v>2665.8450000000003</v>
      </c>
      <c r="O15" s="364">
        <v>2347.7197544341125</v>
      </c>
      <c r="P15" s="365">
        <v>128391.9</v>
      </c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</row>
    <row r="16" spans="1:35" ht="13.5" customHeight="1" x14ac:dyDescent="0.15">
      <c r="B16" s="430"/>
      <c r="C16" s="431">
        <v>12</v>
      </c>
      <c r="D16" s="432"/>
      <c r="E16" s="364">
        <v>997.5</v>
      </c>
      <c r="F16" s="364">
        <v>1428</v>
      </c>
      <c r="G16" s="364">
        <v>1202.9718234958596</v>
      </c>
      <c r="H16" s="364">
        <v>26434.3</v>
      </c>
      <c r="I16" s="364">
        <v>1575</v>
      </c>
      <c r="J16" s="364">
        <v>2072.8049999999998</v>
      </c>
      <c r="K16" s="364">
        <v>1834.9811530908341</v>
      </c>
      <c r="L16" s="364">
        <v>28067.599999999999</v>
      </c>
      <c r="M16" s="364">
        <v>1995</v>
      </c>
      <c r="N16" s="364">
        <v>2730</v>
      </c>
      <c r="O16" s="364">
        <v>2356.1561818574228</v>
      </c>
      <c r="P16" s="365">
        <v>142301.6</v>
      </c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</row>
    <row r="17" spans="2:35" ht="13.5" customHeight="1" x14ac:dyDescent="0.15">
      <c r="B17" s="430" t="s">
        <v>294</v>
      </c>
      <c r="C17" s="431">
        <v>1</v>
      </c>
      <c r="D17" s="432"/>
      <c r="E17" s="364">
        <v>997.5</v>
      </c>
      <c r="F17" s="364">
        <v>1428</v>
      </c>
      <c r="G17" s="364">
        <v>1184.8319358390938</v>
      </c>
      <c r="H17" s="364">
        <v>23145.200000000004</v>
      </c>
      <c r="I17" s="364">
        <v>1627.5</v>
      </c>
      <c r="J17" s="364">
        <v>1995</v>
      </c>
      <c r="K17" s="364">
        <v>1848.4475093188753</v>
      </c>
      <c r="L17" s="364">
        <v>23752.399999999998</v>
      </c>
      <c r="M17" s="364">
        <v>1890</v>
      </c>
      <c r="N17" s="364">
        <v>2745.75</v>
      </c>
      <c r="O17" s="364">
        <v>2345.8132634616791</v>
      </c>
      <c r="P17" s="365">
        <v>129772.09999999999</v>
      </c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2:35" ht="13.5" customHeight="1" x14ac:dyDescent="0.15">
      <c r="B18" s="430"/>
      <c r="C18" s="431">
        <v>2</v>
      </c>
      <c r="D18" s="432"/>
      <c r="E18" s="364">
        <v>997.5</v>
      </c>
      <c r="F18" s="364">
        <v>1417.5</v>
      </c>
      <c r="G18" s="364">
        <v>1183.4711690735646</v>
      </c>
      <c r="H18" s="364">
        <v>25008.300000000003</v>
      </c>
      <c r="I18" s="364">
        <v>1627.5</v>
      </c>
      <c r="J18" s="364">
        <v>1995</v>
      </c>
      <c r="K18" s="364">
        <v>1791.5464490413428</v>
      </c>
      <c r="L18" s="364">
        <v>18290.8</v>
      </c>
      <c r="M18" s="364">
        <v>1995</v>
      </c>
      <c r="N18" s="364">
        <v>2745.75</v>
      </c>
      <c r="O18" s="364">
        <v>2279.5803644816106</v>
      </c>
      <c r="P18" s="365">
        <v>107871</v>
      </c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</row>
    <row r="19" spans="2:35" ht="13.5" customHeight="1" x14ac:dyDescent="0.15">
      <c r="B19" s="430"/>
      <c r="C19" s="431">
        <v>3</v>
      </c>
      <c r="D19" s="432"/>
      <c r="E19" s="364">
        <v>945</v>
      </c>
      <c r="F19" s="364">
        <v>1407</v>
      </c>
      <c r="G19" s="364">
        <v>1163.9598889278793</v>
      </c>
      <c r="H19" s="364">
        <v>20925.8</v>
      </c>
      <c r="I19" s="364">
        <v>1470</v>
      </c>
      <c r="J19" s="364">
        <v>2047.5</v>
      </c>
      <c r="K19" s="364">
        <v>1771.1070278278792</v>
      </c>
      <c r="L19" s="364">
        <v>24128.699999999997</v>
      </c>
      <c r="M19" s="364">
        <v>1890</v>
      </c>
      <c r="N19" s="364">
        <v>2887.5</v>
      </c>
      <c r="O19" s="364">
        <v>2255.9145607497685</v>
      </c>
      <c r="P19" s="365">
        <v>142246.20000000001</v>
      </c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</row>
    <row r="20" spans="2:35" ht="13.5" customHeight="1" x14ac:dyDescent="0.15">
      <c r="B20" s="430"/>
      <c r="C20" s="431">
        <v>4</v>
      </c>
      <c r="D20" s="432"/>
      <c r="E20" s="364">
        <v>1134</v>
      </c>
      <c r="F20" s="364">
        <v>1404</v>
      </c>
      <c r="G20" s="364">
        <v>1232.8891061607685</v>
      </c>
      <c r="H20" s="364">
        <v>19707.599999999999</v>
      </c>
      <c r="I20" s="364">
        <v>1674</v>
      </c>
      <c r="J20" s="364">
        <v>1944</v>
      </c>
      <c r="K20" s="364">
        <v>1819.0315928498237</v>
      </c>
      <c r="L20" s="364">
        <v>24546.600000000002</v>
      </c>
      <c r="M20" s="364">
        <v>2052</v>
      </c>
      <c r="N20" s="364">
        <v>2862</v>
      </c>
      <c r="O20" s="364">
        <v>2291.4961664535954</v>
      </c>
      <c r="P20" s="365">
        <v>146329.79999999999</v>
      </c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</row>
    <row r="21" spans="2:35" ht="13.5" customHeight="1" x14ac:dyDescent="0.15">
      <c r="B21" s="430"/>
      <c r="C21" s="431">
        <v>5</v>
      </c>
      <c r="D21" s="432"/>
      <c r="E21" s="364">
        <v>1026</v>
      </c>
      <c r="F21" s="364">
        <v>1489.32</v>
      </c>
      <c r="G21" s="364">
        <v>1225.5638231690073</v>
      </c>
      <c r="H21" s="364">
        <v>16739.3</v>
      </c>
      <c r="I21" s="364">
        <v>1620</v>
      </c>
      <c r="J21" s="364">
        <v>2052</v>
      </c>
      <c r="K21" s="364">
        <v>1886.1130572335769</v>
      </c>
      <c r="L21" s="364">
        <v>23531.8</v>
      </c>
      <c r="M21" s="364">
        <v>2052</v>
      </c>
      <c r="N21" s="364">
        <v>2700</v>
      </c>
      <c r="O21" s="364">
        <v>2316.6015610215049</v>
      </c>
      <c r="P21" s="365">
        <v>112063.2</v>
      </c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</row>
    <row r="22" spans="2:35" ht="13.5" customHeight="1" x14ac:dyDescent="0.15">
      <c r="B22" s="430"/>
      <c r="C22" s="431">
        <v>6</v>
      </c>
      <c r="D22" s="432"/>
      <c r="E22" s="364">
        <v>1026</v>
      </c>
      <c r="F22" s="364">
        <v>1404</v>
      </c>
      <c r="G22" s="364">
        <v>1194.9719112988384</v>
      </c>
      <c r="H22" s="364">
        <v>26232.5</v>
      </c>
      <c r="I22" s="364">
        <v>1620</v>
      </c>
      <c r="J22" s="364">
        <v>2052</v>
      </c>
      <c r="K22" s="364">
        <v>1816.408540501963</v>
      </c>
      <c r="L22" s="364">
        <v>30225.9</v>
      </c>
      <c r="M22" s="364">
        <v>2052</v>
      </c>
      <c r="N22" s="364">
        <v>2700</v>
      </c>
      <c r="O22" s="364">
        <v>2290.7357908483559</v>
      </c>
      <c r="P22" s="365">
        <v>173989.2</v>
      </c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</row>
    <row r="23" spans="2:35" ht="13.5" customHeight="1" x14ac:dyDescent="0.15">
      <c r="B23" s="435"/>
      <c r="C23" s="436">
        <v>7</v>
      </c>
      <c r="D23" s="429"/>
      <c r="E23" s="269">
        <v>972</v>
      </c>
      <c r="F23" s="269">
        <v>1360.8</v>
      </c>
      <c r="G23" s="269">
        <v>1153.6445491345291</v>
      </c>
      <c r="H23" s="269">
        <v>27065.7</v>
      </c>
      <c r="I23" s="269">
        <v>1566</v>
      </c>
      <c r="J23" s="269">
        <v>2099.52</v>
      </c>
      <c r="K23" s="269">
        <v>1866.7799052676908</v>
      </c>
      <c r="L23" s="269">
        <v>30630.300000000003</v>
      </c>
      <c r="M23" s="269">
        <v>1944</v>
      </c>
      <c r="N23" s="269">
        <v>2592</v>
      </c>
      <c r="O23" s="269">
        <v>2271.2521985453404</v>
      </c>
      <c r="P23" s="367">
        <v>160012.70000000001</v>
      </c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</row>
    <row r="24" spans="2:35" ht="13.5" customHeight="1" x14ac:dyDescent="0.15">
      <c r="B24" s="437"/>
      <c r="C24" s="438"/>
      <c r="D24" s="439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</row>
    <row r="25" spans="2:35" ht="13.5" customHeight="1" x14ac:dyDescent="0.15">
      <c r="B25" s="408"/>
      <c r="C25" s="438"/>
      <c r="D25" s="440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</row>
    <row r="26" spans="2:35" ht="13.5" customHeight="1" x14ac:dyDescent="0.15">
      <c r="B26" s="437" t="s">
        <v>129</v>
      </c>
      <c r="C26" s="438"/>
      <c r="D26" s="439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</row>
    <row r="27" spans="2:35" ht="13.5" customHeight="1" x14ac:dyDescent="0.15">
      <c r="B27" s="411">
        <v>41820</v>
      </c>
      <c r="C27" s="412"/>
      <c r="D27" s="413">
        <v>41824</v>
      </c>
      <c r="E27" s="364">
        <v>1026</v>
      </c>
      <c r="F27" s="364">
        <v>1350</v>
      </c>
      <c r="G27" s="364">
        <v>1156.0114197662965</v>
      </c>
      <c r="H27" s="364">
        <v>6311.8</v>
      </c>
      <c r="I27" s="364">
        <v>1728</v>
      </c>
      <c r="J27" s="364">
        <v>2052</v>
      </c>
      <c r="K27" s="364">
        <v>1874.0017386975096</v>
      </c>
      <c r="L27" s="364">
        <v>6660</v>
      </c>
      <c r="M27" s="364">
        <v>2160</v>
      </c>
      <c r="N27" s="364">
        <v>2592</v>
      </c>
      <c r="O27" s="364">
        <v>2318.0652928018781</v>
      </c>
      <c r="P27" s="364">
        <v>37607.599999999999</v>
      </c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</row>
    <row r="28" spans="2:35" ht="13.5" customHeight="1" x14ac:dyDescent="0.15">
      <c r="B28" s="414" t="s">
        <v>130</v>
      </c>
      <c r="C28" s="415"/>
      <c r="D28" s="413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</row>
    <row r="29" spans="2:35" ht="13.5" customHeight="1" x14ac:dyDescent="0.15">
      <c r="B29" s="411">
        <v>41827</v>
      </c>
      <c r="C29" s="412"/>
      <c r="D29" s="413">
        <v>41831</v>
      </c>
      <c r="E29" s="364">
        <v>972</v>
      </c>
      <c r="F29" s="364">
        <v>1350</v>
      </c>
      <c r="G29" s="364">
        <v>1157.8101518212027</v>
      </c>
      <c r="H29" s="364">
        <v>6586.7</v>
      </c>
      <c r="I29" s="364">
        <v>1728</v>
      </c>
      <c r="J29" s="364">
        <v>2099.52</v>
      </c>
      <c r="K29" s="364">
        <v>1875.8043063263044</v>
      </c>
      <c r="L29" s="364">
        <v>5927.4</v>
      </c>
      <c r="M29" s="364">
        <v>2052</v>
      </c>
      <c r="N29" s="364">
        <v>2592</v>
      </c>
      <c r="O29" s="364">
        <v>2268.0220660874097</v>
      </c>
      <c r="P29" s="364">
        <v>30230.6</v>
      </c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</row>
    <row r="30" spans="2:35" ht="13.5" customHeight="1" x14ac:dyDescent="0.15">
      <c r="B30" s="414" t="s">
        <v>131</v>
      </c>
      <c r="C30" s="415"/>
      <c r="D30" s="41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</row>
    <row r="31" spans="2:35" ht="13.5" customHeight="1" x14ac:dyDescent="0.15">
      <c r="B31" s="411">
        <v>41834</v>
      </c>
      <c r="C31" s="412"/>
      <c r="D31" s="413">
        <v>41838</v>
      </c>
      <c r="E31" s="130">
        <v>972</v>
      </c>
      <c r="F31" s="130">
        <v>1360.8</v>
      </c>
      <c r="G31" s="130">
        <v>1098.9220210861347</v>
      </c>
      <c r="H31" s="130">
        <v>3655.6</v>
      </c>
      <c r="I31" s="130">
        <v>1728</v>
      </c>
      <c r="J31" s="130">
        <v>2084.4</v>
      </c>
      <c r="K31" s="130">
        <v>1889.3090597705095</v>
      </c>
      <c r="L31" s="130">
        <v>6085.9</v>
      </c>
      <c r="M31" s="130">
        <v>2052</v>
      </c>
      <c r="N31" s="130">
        <v>2592</v>
      </c>
      <c r="O31" s="130">
        <v>2297.5829206930812</v>
      </c>
      <c r="P31" s="130">
        <v>26096.7</v>
      </c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</row>
    <row r="32" spans="2:35" ht="13.5" customHeight="1" x14ac:dyDescent="0.15">
      <c r="B32" s="414" t="s">
        <v>132</v>
      </c>
      <c r="C32" s="415"/>
      <c r="D32" s="41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</row>
    <row r="33" spans="2:35" ht="13.5" customHeight="1" x14ac:dyDescent="0.15">
      <c r="B33" s="411">
        <v>41842</v>
      </c>
      <c r="C33" s="412"/>
      <c r="D33" s="413">
        <v>41845</v>
      </c>
      <c r="E33" s="364">
        <v>1026</v>
      </c>
      <c r="F33" s="364">
        <v>1350</v>
      </c>
      <c r="G33" s="364">
        <v>1182.3767304912656</v>
      </c>
      <c r="H33" s="364">
        <v>6436.8</v>
      </c>
      <c r="I33" s="364">
        <v>1620</v>
      </c>
      <c r="J33" s="364">
        <v>2084.4</v>
      </c>
      <c r="K33" s="364">
        <v>1874.9726240060595</v>
      </c>
      <c r="L33" s="364">
        <v>5143</v>
      </c>
      <c r="M33" s="364">
        <v>1944</v>
      </c>
      <c r="N33" s="364">
        <v>2592</v>
      </c>
      <c r="O33" s="364">
        <v>2268.923911078979</v>
      </c>
      <c r="P33" s="364">
        <v>36377.4</v>
      </c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</row>
    <row r="34" spans="2:35" ht="13.5" customHeight="1" x14ac:dyDescent="0.15">
      <c r="B34" s="414" t="s">
        <v>133</v>
      </c>
      <c r="C34" s="415"/>
      <c r="D34" s="413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</row>
    <row r="35" spans="2:35" ht="13.5" customHeight="1" x14ac:dyDescent="0.15">
      <c r="B35" s="416">
        <v>41848</v>
      </c>
      <c r="C35" s="417"/>
      <c r="D35" s="418">
        <v>41852</v>
      </c>
      <c r="E35" s="269">
        <v>1026</v>
      </c>
      <c r="F35" s="269">
        <v>1350</v>
      </c>
      <c r="G35" s="269">
        <v>1146.5055729663438</v>
      </c>
      <c r="H35" s="269">
        <v>4074.8</v>
      </c>
      <c r="I35" s="269">
        <v>1566</v>
      </c>
      <c r="J35" s="269">
        <v>2052</v>
      </c>
      <c r="K35" s="269">
        <v>1830.8332084064707</v>
      </c>
      <c r="L35" s="269">
        <v>6814</v>
      </c>
      <c r="M35" s="269">
        <v>1944</v>
      </c>
      <c r="N35" s="269">
        <v>2592</v>
      </c>
      <c r="O35" s="269">
        <v>2229.1364595040509</v>
      </c>
      <c r="P35" s="269">
        <v>29700.400000000001</v>
      </c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</row>
    <row r="36" spans="2:35" ht="3.75" customHeight="1" x14ac:dyDescent="0.15">
      <c r="B36" s="195"/>
      <c r="C36" s="188"/>
      <c r="D36" s="188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</row>
    <row r="37" spans="2:35" ht="13.5" customHeight="1" x14ac:dyDescent="0.15">
      <c r="B37" s="187"/>
      <c r="C37" s="443"/>
      <c r="D37" s="44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</row>
    <row r="38" spans="2:35" ht="13.5" customHeight="1" x14ac:dyDescent="0.15">
      <c r="B38" s="235"/>
      <c r="C38" s="443"/>
      <c r="D38" s="443"/>
      <c r="P38" s="362"/>
      <c r="Q38" s="183"/>
    </row>
    <row r="39" spans="2:35" ht="13.5" customHeight="1" x14ac:dyDescent="0.15">
      <c r="B39" s="235"/>
      <c r="C39" s="443"/>
      <c r="D39" s="443"/>
      <c r="E39" s="184"/>
      <c r="F39" s="184"/>
      <c r="G39" s="184"/>
      <c r="H39" s="184"/>
      <c r="P39" s="362"/>
      <c r="Q39" s="183"/>
    </row>
    <row r="40" spans="2:35" ht="13.5" customHeight="1" x14ac:dyDescent="0.15">
      <c r="B40" s="235"/>
      <c r="C40" s="443"/>
      <c r="D40" s="443"/>
      <c r="E40" s="184"/>
      <c r="F40" s="184"/>
      <c r="G40" s="184"/>
      <c r="H40" s="184"/>
      <c r="P40" s="362"/>
      <c r="Q40" s="183"/>
    </row>
    <row r="41" spans="2:35" ht="13.5" customHeight="1" x14ac:dyDescent="0.15">
      <c r="B41" s="187"/>
      <c r="C41" s="443"/>
      <c r="E41" s="184"/>
      <c r="F41" s="184"/>
      <c r="G41" s="184"/>
      <c r="H41" s="184"/>
      <c r="P41" s="362"/>
      <c r="Q41" s="183"/>
    </row>
    <row r="42" spans="2:35" ht="13.5" customHeight="1" x14ac:dyDescent="0.15">
      <c r="B42" s="187"/>
      <c r="C42" s="443"/>
      <c r="E42" s="184"/>
      <c r="F42" s="184"/>
      <c r="G42" s="184"/>
      <c r="H42" s="184"/>
      <c r="P42" s="362"/>
      <c r="Q42" s="183"/>
    </row>
    <row r="43" spans="2:35" ht="13.5" customHeight="1" x14ac:dyDescent="0.15">
      <c r="B43" s="187"/>
      <c r="C43" s="443"/>
      <c r="E43" s="183"/>
      <c r="F43" s="183"/>
      <c r="G43" s="183"/>
      <c r="H43" s="183"/>
      <c r="P43" s="362"/>
      <c r="Q43" s="183"/>
    </row>
    <row r="44" spans="2:35" x14ac:dyDescent="0.15">
      <c r="P44" s="183"/>
      <c r="Q44" s="183"/>
    </row>
    <row r="45" spans="2:35" x14ac:dyDescent="0.15">
      <c r="P45" s="183"/>
      <c r="Q45" s="183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42" ht="5.25" customHeight="1" x14ac:dyDescent="0.15">
      <c r="B1" s="381"/>
      <c r="C1" s="381"/>
      <c r="D1" s="381"/>
      <c r="V1" s="136"/>
      <c r="W1" s="344"/>
      <c r="X1" s="344"/>
      <c r="Y1" s="344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2:42" ht="12.75" customHeight="1" x14ac:dyDescent="0.15">
      <c r="B2" s="137" t="str">
        <f>近交雑33!B2</f>
        <v>(4)交雑牛チルド「3」の品目別価格　（つづき）</v>
      </c>
      <c r="C2" s="346"/>
      <c r="D2" s="346"/>
      <c r="V2" s="136"/>
      <c r="W2" s="136"/>
      <c r="X2" s="348"/>
      <c r="Y2" s="348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ht="5.25" customHeight="1" x14ac:dyDescent="0.15">
      <c r="B3" s="346"/>
      <c r="C3" s="346"/>
      <c r="D3" s="346"/>
      <c r="T3" s="139" t="s">
        <v>148</v>
      </c>
      <c r="V3" s="136"/>
      <c r="W3" s="348"/>
      <c r="X3" s="348"/>
      <c r="Y3" s="348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</row>
    <row r="4" spans="2:42" ht="3.75" customHeight="1" x14ac:dyDescent="0.15">
      <c r="B4" s="152"/>
      <c r="C4" s="152"/>
      <c r="D4" s="152"/>
      <c r="E4" s="152"/>
      <c r="F4" s="136"/>
      <c r="I4" s="152"/>
      <c r="J4" s="136"/>
      <c r="M4" s="152"/>
      <c r="N4" s="152"/>
      <c r="O4" s="152"/>
      <c r="P4" s="152"/>
      <c r="Q4" s="152"/>
      <c r="R4" s="152"/>
      <c r="S4" s="152"/>
      <c r="T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2:42" ht="13.5" customHeight="1" x14ac:dyDescent="0.15">
      <c r="B5" s="141"/>
      <c r="C5" s="353" t="s">
        <v>263</v>
      </c>
      <c r="D5" s="352"/>
      <c r="E5" s="353" t="s">
        <v>296</v>
      </c>
      <c r="F5" s="354"/>
      <c r="G5" s="354"/>
      <c r="H5" s="355"/>
      <c r="I5" s="353" t="s">
        <v>305</v>
      </c>
      <c r="J5" s="354"/>
      <c r="K5" s="354"/>
      <c r="L5" s="355"/>
      <c r="M5" s="353" t="s">
        <v>297</v>
      </c>
      <c r="N5" s="354"/>
      <c r="O5" s="354"/>
      <c r="P5" s="355"/>
      <c r="Q5" s="353" t="s">
        <v>298</v>
      </c>
      <c r="R5" s="354"/>
      <c r="S5" s="354"/>
      <c r="T5" s="355"/>
      <c r="U5" s="136"/>
      <c r="V5" s="136"/>
      <c r="W5" s="136"/>
      <c r="X5" s="386"/>
      <c r="Y5" s="387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136"/>
    </row>
    <row r="6" spans="2:42" ht="13.5" customHeight="1" x14ac:dyDescent="0.15">
      <c r="B6" s="356" t="s">
        <v>266</v>
      </c>
      <c r="C6" s="387"/>
      <c r="D6" s="388"/>
      <c r="E6" s="149" t="s">
        <v>98</v>
      </c>
      <c r="F6" s="150" t="s">
        <v>99</v>
      </c>
      <c r="G6" s="145" t="s">
        <v>100</v>
      </c>
      <c r="H6" s="150" t="s">
        <v>101</v>
      </c>
      <c r="I6" s="149" t="s">
        <v>281</v>
      </c>
      <c r="J6" s="150" t="s">
        <v>175</v>
      </c>
      <c r="K6" s="145" t="s">
        <v>282</v>
      </c>
      <c r="L6" s="150" t="s">
        <v>101</v>
      </c>
      <c r="M6" s="149" t="s">
        <v>98</v>
      </c>
      <c r="N6" s="150" t="s">
        <v>99</v>
      </c>
      <c r="O6" s="145" t="s">
        <v>100</v>
      </c>
      <c r="P6" s="150" t="s">
        <v>101</v>
      </c>
      <c r="Q6" s="149" t="s">
        <v>98</v>
      </c>
      <c r="R6" s="150" t="s">
        <v>99</v>
      </c>
      <c r="S6" s="145" t="s">
        <v>100</v>
      </c>
      <c r="T6" s="150" t="s">
        <v>101</v>
      </c>
      <c r="U6" s="136"/>
      <c r="V6" s="136"/>
      <c r="W6" s="387"/>
      <c r="X6" s="387"/>
      <c r="Y6" s="387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36"/>
    </row>
    <row r="7" spans="2:42" ht="13.5" customHeight="1" x14ac:dyDescent="0.15">
      <c r="B7" s="151"/>
      <c r="C7" s="152"/>
      <c r="D7" s="152"/>
      <c r="E7" s="153"/>
      <c r="F7" s="154"/>
      <c r="G7" s="155" t="s">
        <v>102</v>
      </c>
      <c r="H7" s="154"/>
      <c r="I7" s="153"/>
      <c r="J7" s="154"/>
      <c r="K7" s="155" t="s">
        <v>283</v>
      </c>
      <c r="L7" s="154"/>
      <c r="M7" s="153"/>
      <c r="N7" s="154"/>
      <c r="O7" s="155" t="s">
        <v>102</v>
      </c>
      <c r="P7" s="154"/>
      <c r="Q7" s="153"/>
      <c r="R7" s="154"/>
      <c r="S7" s="155" t="s">
        <v>102</v>
      </c>
      <c r="T7" s="154"/>
      <c r="U7" s="136"/>
      <c r="V7" s="136"/>
      <c r="W7" s="136"/>
      <c r="X7" s="136"/>
      <c r="Y7" s="136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</row>
    <row r="8" spans="2:42" s="186" customFormat="1" ht="13.5" customHeight="1" x14ac:dyDescent="0.15">
      <c r="B8" s="289" t="s">
        <v>302</v>
      </c>
      <c r="C8" s="313">
        <v>22</v>
      </c>
      <c r="D8" s="157" t="s">
        <v>303</v>
      </c>
      <c r="E8" s="374" t="s">
        <v>271</v>
      </c>
      <c r="F8" s="374" t="s">
        <v>271</v>
      </c>
      <c r="G8" s="374" t="s">
        <v>271</v>
      </c>
      <c r="H8" s="374" t="s">
        <v>271</v>
      </c>
      <c r="I8" s="374" t="s">
        <v>271</v>
      </c>
      <c r="J8" s="374" t="s">
        <v>271</v>
      </c>
      <c r="K8" s="374" t="s">
        <v>271</v>
      </c>
      <c r="L8" s="360">
        <v>2165</v>
      </c>
      <c r="M8" s="360">
        <v>2520</v>
      </c>
      <c r="N8" s="360">
        <v>3990</v>
      </c>
      <c r="O8" s="360">
        <v>3134</v>
      </c>
      <c r="P8" s="360">
        <v>30481</v>
      </c>
      <c r="Q8" s="360">
        <v>3465</v>
      </c>
      <c r="R8" s="360">
        <v>4725</v>
      </c>
      <c r="S8" s="360">
        <v>4033</v>
      </c>
      <c r="T8" s="423">
        <v>45996</v>
      </c>
      <c r="U8" s="136"/>
      <c r="V8" s="183"/>
      <c r="W8" s="140"/>
      <c r="X8" s="347"/>
      <c r="Y8" s="136"/>
      <c r="Z8" s="260"/>
      <c r="AA8" s="260"/>
      <c r="AB8" s="260"/>
      <c r="AC8" s="260"/>
      <c r="AD8" s="260"/>
      <c r="AE8" s="260"/>
      <c r="AF8" s="260"/>
      <c r="AG8" s="362"/>
      <c r="AH8" s="362"/>
      <c r="AI8" s="362"/>
      <c r="AJ8" s="362"/>
      <c r="AK8" s="362"/>
      <c r="AL8" s="362"/>
      <c r="AM8" s="362"/>
      <c r="AN8" s="362"/>
      <c r="AO8" s="362"/>
      <c r="AP8" s="183"/>
    </row>
    <row r="9" spans="2:42" s="186" customFormat="1" ht="13.5" customHeight="1" x14ac:dyDescent="0.15">
      <c r="B9" s="292"/>
      <c r="C9" s="347">
        <v>23</v>
      </c>
      <c r="D9" s="161"/>
      <c r="E9" s="229" t="s">
        <v>271</v>
      </c>
      <c r="F9" s="229" t="s">
        <v>271</v>
      </c>
      <c r="G9" s="229" t="s">
        <v>271</v>
      </c>
      <c r="H9" s="229" t="s">
        <v>271</v>
      </c>
      <c r="I9" s="163">
        <v>3686.55</v>
      </c>
      <c r="J9" s="163">
        <v>4466.7</v>
      </c>
      <c r="K9" s="163">
        <v>4031.4419343901</v>
      </c>
      <c r="L9" s="163">
        <v>2431.3000000000002</v>
      </c>
      <c r="M9" s="163">
        <v>2625</v>
      </c>
      <c r="N9" s="163">
        <v>3885</v>
      </c>
      <c r="O9" s="163">
        <v>3167.9940652524015</v>
      </c>
      <c r="P9" s="163">
        <v>34309.199999999997</v>
      </c>
      <c r="Q9" s="163">
        <v>3465</v>
      </c>
      <c r="R9" s="163">
        <v>4725</v>
      </c>
      <c r="S9" s="163">
        <v>3975.8415911762677</v>
      </c>
      <c r="T9" s="164">
        <v>38928.800000000003</v>
      </c>
      <c r="U9" s="136"/>
      <c r="V9" s="183"/>
      <c r="W9" s="140"/>
      <c r="X9" s="347"/>
      <c r="Y9" s="136"/>
      <c r="Z9" s="260"/>
      <c r="AA9" s="260"/>
      <c r="AB9" s="260"/>
      <c r="AC9" s="362"/>
      <c r="AD9" s="260"/>
      <c r="AE9" s="260"/>
      <c r="AF9" s="260"/>
      <c r="AG9" s="362"/>
      <c r="AH9" s="362"/>
      <c r="AI9" s="362"/>
      <c r="AJ9" s="362"/>
      <c r="AK9" s="362"/>
      <c r="AL9" s="362"/>
      <c r="AM9" s="362"/>
      <c r="AN9" s="362"/>
      <c r="AO9" s="362"/>
      <c r="AP9" s="183"/>
    </row>
    <row r="10" spans="2:42" s="186" customFormat="1" ht="13.5" customHeight="1" x14ac:dyDescent="0.15">
      <c r="B10" s="292"/>
      <c r="C10" s="347">
        <v>24</v>
      </c>
      <c r="D10" s="161"/>
      <c r="E10" s="229">
        <v>0</v>
      </c>
      <c r="F10" s="229">
        <v>0</v>
      </c>
      <c r="G10" s="259">
        <v>0</v>
      </c>
      <c r="H10" s="377">
        <v>76.2</v>
      </c>
      <c r="I10" s="165">
        <v>3700</v>
      </c>
      <c r="J10" s="165">
        <v>4200</v>
      </c>
      <c r="K10" s="165">
        <v>3507.1952224052716</v>
      </c>
      <c r="L10" s="166">
        <v>22035</v>
      </c>
      <c r="M10" s="165">
        <v>2625</v>
      </c>
      <c r="N10" s="165">
        <v>5040</v>
      </c>
      <c r="O10" s="165">
        <v>3382.6648113053775</v>
      </c>
      <c r="P10" s="165">
        <v>95783.1</v>
      </c>
      <c r="Q10" s="165">
        <v>3150</v>
      </c>
      <c r="R10" s="165">
        <v>5250</v>
      </c>
      <c r="S10" s="165">
        <v>3691.9343943778408</v>
      </c>
      <c r="T10" s="166">
        <v>102837.7</v>
      </c>
      <c r="U10" s="136"/>
      <c r="V10" s="183"/>
      <c r="W10" s="140"/>
      <c r="X10" s="347"/>
      <c r="Y10" s="136"/>
      <c r="Z10" s="260"/>
      <c r="AA10" s="260"/>
      <c r="AB10" s="260"/>
      <c r="AC10" s="260"/>
      <c r="AD10" s="260"/>
      <c r="AE10" s="260"/>
      <c r="AF10" s="260"/>
      <c r="AG10" s="362"/>
      <c r="AH10" s="362"/>
      <c r="AI10" s="362"/>
      <c r="AJ10" s="362"/>
      <c r="AK10" s="362"/>
      <c r="AL10" s="362"/>
      <c r="AM10" s="362"/>
      <c r="AN10" s="362"/>
      <c r="AO10" s="362"/>
      <c r="AP10" s="183"/>
    </row>
    <row r="11" spans="2:42" s="186" customFormat="1" ht="13.5" customHeight="1" x14ac:dyDescent="0.15">
      <c r="B11" s="366"/>
      <c r="C11" s="316">
        <v>25</v>
      </c>
      <c r="D11" s="167"/>
      <c r="E11" s="248">
        <v>0</v>
      </c>
      <c r="F11" s="248">
        <v>0</v>
      </c>
      <c r="G11" s="248">
        <v>0</v>
      </c>
      <c r="H11" s="262">
        <v>0</v>
      </c>
      <c r="I11" s="450">
        <v>3570</v>
      </c>
      <c r="J11" s="169">
        <v>5250</v>
      </c>
      <c r="K11" s="168">
        <v>4165.6233729125652</v>
      </c>
      <c r="L11" s="168">
        <v>16380.8</v>
      </c>
      <c r="M11" s="168">
        <v>2625</v>
      </c>
      <c r="N11" s="168">
        <v>4725</v>
      </c>
      <c r="O11" s="168">
        <v>3731.573732696696</v>
      </c>
      <c r="P11" s="168">
        <v>125456.59999999999</v>
      </c>
      <c r="Q11" s="168">
        <v>3360</v>
      </c>
      <c r="R11" s="168">
        <v>4725</v>
      </c>
      <c r="S11" s="168">
        <v>3873.1113773925622</v>
      </c>
      <c r="T11" s="169">
        <v>129363.90000000001</v>
      </c>
      <c r="U11" s="136"/>
      <c r="V11" s="183"/>
      <c r="W11" s="140"/>
      <c r="X11" s="347"/>
      <c r="Y11" s="136"/>
      <c r="Z11" s="260"/>
      <c r="AA11" s="260"/>
      <c r="AB11" s="260"/>
      <c r="AC11" s="26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83"/>
    </row>
    <row r="12" spans="2:42" s="186" customFormat="1" ht="13.5" customHeight="1" x14ac:dyDescent="0.15">
      <c r="B12" s="292"/>
      <c r="C12" s="136">
        <v>7</v>
      </c>
      <c r="D12" s="161"/>
      <c r="E12" s="229">
        <v>0</v>
      </c>
      <c r="F12" s="229">
        <v>0</v>
      </c>
      <c r="G12" s="229">
        <v>0</v>
      </c>
      <c r="H12" s="229">
        <v>0</v>
      </c>
      <c r="I12" s="229">
        <v>3675</v>
      </c>
      <c r="J12" s="229">
        <v>4515</v>
      </c>
      <c r="K12" s="229">
        <v>4145.8714918759242</v>
      </c>
      <c r="L12" s="364">
        <v>1554.6</v>
      </c>
      <c r="M12" s="364">
        <v>2940</v>
      </c>
      <c r="N12" s="364">
        <v>4200</v>
      </c>
      <c r="O12" s="364">
        <v>3615.9981806216865</v>
      </c>
      <c r="P12" s="364">
        <v>12107.9</v>
      </c>
      <c r="Q12" s="364">
        <v>3360</v>
      </c>
      <c r="R12" s="364">
        <v>4200</v>
      </c>
      <c r="S12" s="364">
        <v>3798.3831742690741</v>
      </c>
      <c r="T12" s="365">
        <v>11450.2</v>
      </c>
      <c r="U12" s="183"/>
      <c r="V12" s="183"/>
      <c r="W12" s="183"/>
      <c r="X12" s="183"/>
      <c r="Y12" s="183"/>
      <c r="Z12" s="260"/>
      <c r="AA12" s="260"/>
      <c r="AB12" s="260"/>
      <c r="AC12" s="260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</row>
    <row r="13" spans="2:42" s="186" customFormat="1" ht="13.5" customHeight="1" x14ac:dyDescent="0.15">
      <c r="B13" s="292"/>
      <c r="C13" s="136">
        <v>8</v>
      </c>
      <c r="D13" s="161"/>
      <c r="E13" s="229">
        <v>0</v>
      </c>
      <c r="F13" s="229">
        <v>0</v>
      </c>
      <c r="G13" s="229">
        <v>0</v>
      </c>
      <c r="H13" s="229">
        <v>0</v>
      </c>
      <c r="I13" s="229">
        <v>3675</v>
      </c>
      <c r="J13" s="229">
        <v>4410</v>
      </c>
      <c r="K13" s="229">
        <v>4051.5197768762678</v>
      </c>
      <c r="L13" s="364">
        <v>1880.4</v>
      </c>
      <c r="M13" s="364">
        <v>2940</v>
      </c>
      <c r="N13" s="364">
        <v>4200</v>
      </c>
      <c r="O13" s="364">
        <v>3664.3816926094391</v>
      </c>
      <c r="P13" s="364">
        <v>12794.7</v>
      </c>
      <c r="Q13" s="364">
        <v>3360</v>
      </c>
      <c r="R13" s="364">
        <v>4200</v>
      </c>
      <c r="S13" s="364">
        <v>3798.5923378196653</v>
      </c>
      <c r="T13" s="365">
        <v>10070.799999999999</v>
      </c>
      <c r="U13" s="183"/>
      <c r="V13" s="183"/>
      <c r="W13" s="183"/>
      <c r="X13" s="183"/>
      <c r="Y13" s="183"/>
      <c r="Z13" s="260"/>
      <c r="AA13" s="260"/>
      <c r="AB13" s="260"/>
      <c r="AC13" s="260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</row>
    <row r="14" spans="2:42" s="186" customFormat="1" ht="13.5" customHeight="1" x14ac:dyDescent="0.15">
      <c r="B14" s="292"/>
      <c r="C14" s="136">
        <v>9</v>
      </c>
      <c r="D14" s="161"/>
      <c r="E14" s="229">
        <v>0</v>
      </c>
      <c r="F14" s="229">
        <v>0</v>
      </c>
      <c r="G14" s="229">
        <v>0</v>
      </c>
      <c r="H14" s="229">
        <v>0</v>
      </c>
      <c r="I14" s="229">
        <v>3675</v>
      </c>
      <c r="J14" s="229">
        <v>4410</v>
      </c>
      <c r="K14" s="229">
        <v>4261.048034934498</v>
      </c>
      <c r="L14" s="364">
        <v>1520.8</v>
      </c>
      <c r="M14" s="364">
        <v>3045</v>
      </c>
      <c r="N14" s="364">
        <v>4305</v>
      </c>
      <c r="O14" s="364">
        <v>3729.1120797879757</v>
      </c>
      <c r="P14" s="364">
        <v>9840</v>
      </c>
      <c r="Q14" s="364">
        <v>3465</v>
      </c>
      <c r="R14" s="364">
        <v>4305</v>
      </c>
      <c r="S14" s="364">
        <v>3841.0512611938116</v>
      </c>
      <c r="T14" s="365">
        <v>10796.3</v>
      </c>
      <c r="U14" s="183"/>
      <c r="V14" s="183"/>
      <c r="W14" s="183"/>
      <c r="X14" s="183"/>
      <c r="Y14" s="183"/>
      <c r="Z14" s="260"/>
      <c r="AA14" s="260"/>
      <c r="AB14" s="260"/>
      <c r="AC14" s="260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</row>
    <row r="15" spans="2:42" s="186" customFormat="1" ht="13.5" customHeight="1" x14ac:dyDescent="0.15">
      <c r="B15" s="292"/>
      <c r="C15" s="136">
        <v>10</v>
      </c>
      <c r="D15" s="161"/>
      <c r="E15" s="229">
        <v>0</v>
      </c>
      <c r="F15" s="229">
        <v>0</v>
      </c>
      <c r="G15" s="229">
        <v>0</v>
      </c>
      <c r="H15" s="229">
        <v>0</v>
      </c>
      <c r="I15" s="229">
        <v>3885</v>
      </c>
      <c r="J15" s="229">
        <v>4410</v>
      </c>
      <c r="K15" s="229">
        <v>4244.6939976461354</v>
      </c>
      <c r="L15" s="364">
        <v>917.2</v>
      </c>
      <c r="M15" s="364">
        <v>3150</v>
      </c>
      <c r="N15" s="364">
        <v>4410</v>
      </c>
      <c r="O15" s="364">
        <v>3781.989333413911</v>
      </c>
      <c r="P15" s="364">
        <v>10509</v>
      </c>
      <c r="Q15" s="364">
        <v>3570</v>
      </c>
      <c r="R15" s="364">
        <v>4410</v>
      </c>
      <c r="S15" s="364">
        <v>3905.5160696350868</v>
      </c>
      <c r="T15" s="365">
        <v>10598.5</v>
      </c>
      <c r="U15" s="183"/>
      <c r="V15" s="183"/>
      <c r="W15" s="183"/>
      <c r="X15" s="183"/>
      <c r="Y15" s="183"/>
      <c r="Z15" s="260"/>
      <c r="AA15" s="260"/>
      <c r="AB15" s="260"/>
      <c r="AC15" s="260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</row>
    <row r="16" spans="2:42" s="186" customFormat="1" ht="13.5" customHeight="1" x14ac:dyDescent="0.15">
      <c r="B16" s="292"/>
      <c r="C16" s="136">
        <v>11</v>
      </c>
      <c r="D16" s="161"/>
      <c r="E16" s="229">
        <v>0</v>
      </c>
      <c r="F16" s="229">
        <v>0</v>
      </c>
      <c r="G16" s="229">
        <v>0</v>
      </c>
      <c r="H16" s="229">
        <v>0</v>
      </c>
      <c r="I16" s="229">
        <v>4074</v>
      </c>
      <c r="J16" s="229">
        <v>5250</v>
      </c>
      <c r="K16" s="229">
        <v>4322.0749435665921</v>
      </c>
      <c r="L16" s="364">
        <v>1054</v>
      </c>
      <c r="M16" s="364">
        <v>3150</v>
      </c>
      <c r="N16" s="364">
        <v>4641</v>
      </c>
      <c r="O16" s="364">
        <v>3804.7140474017169</v>
      </c>
      <c r="P16" s="364">
        <v>9047.2000000000007</v>
      </c>
      <c r="Q16" s="364">
        <v>3675</v>
      </c>
      <c r="R16" s="364">
        <v>4620</v>
      </c>
      <c r="S16" s="364">
        <v>3904.6096952908574</v>
      </c>
      <c r="T16" s="365">
        <v>10550</v>
      </c>
      <c r="U16" s="183"/>
      <c r="V16" s="183"/>
      <c r="W16" s="183"/>
      <c r="X16" s="183"/>
      <c r="Y16" s="183"/>
      <c r="Z16" s="260"/>
      <c r="AA16" s="260"/>
      <c r="AB16" s="260"/>
      <c r="AC16" s="260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</row>
    <row r="17" spans="2:42" s="186" customFormat="1" ht="13.5" customHeight="1" x14ac:dyDescent="0.15">
      <c r="B17" s="292"/>
      <c r="C17" s="136">
        <v>12</v>
      </c>
      <c r="D17" s="161"/>
      <c r="E17" s="229">
        <v>0</v>
      </c>
      <c r="F17" s="229">
        <v>0</v>
      </c>
      <c r="G17" s="229">
        <v>0</v>
      </c>
      <c r="H17" s="229">
        <v>0</v>
      </c>
      <c r="I17" s="229">
        <v>4599</v>
      </c>
      <c r="J17" s="229">
        <v>4599</v>
      </c>
      <c r="K17" s="229">
        <v>4599.524906931395</v>
      </c>
      <c r="L17" s="364">
        <v>1731.9</v>
      </c>
      <c r="M17" s="364">
        <v>3150</v>
      </c>
      <c r="N17" s="364">
        <v>4725</v>
      </c>
      <c r="O17" s="364">
        <v>3961.7006401382482</v>
      </c>
      <c r="P17" s="364">
        <v>15274.9</v>
      </c>
      <c r="Q17" s="364">
        <v>3885</v>
      </c>
      <c r="R17" s="364">
        <v>4725</v>
      </c>
      <c r="S17" s="364">
        <v>4129.3611335450123</v>
      </c>
      <c r="T17" s="365">
        <v>16393.2</v>
      </c>
      <c r="U17" s="183"/>
      <c r="V17" s="183"/>
      <c r="W17" s="183"/>
      <c r="X17" s="183"/>
      <c r="Y17" s="183"/>
      <c r="Z17" s="260"/>
      <c r="AA17" s="260"/>
      <c r="AB17" s="260"/>
      <c r="AC17" s="260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</row>
    <row r="18" spans="2:42" s="186" customFormat="1" ht="13.5" customHeight="1" x14ac:dyDescent="0.15">
      <c r="B18" s="292" t="s">
        <v>294</v>
      </c>
      <c r="C18" s="136">
        <v>1</v>
      </c>
      <c r="D18" s="161" t="s">
        <v>295</v>
      </c>
      <c r="E18" s="229">
        <v>0</v>
      </c>
      <c r="F18" s="229">
        <v>0</v>
      </c>
      <c r="G18" s="229">
        <v>0</v>
      </c>
      <c r="H18" s="229">
        <v>0</v>
      </c>
      <c r="I18" s="229">
        <v>4410</v>
      </c>
      <c r="J18" s="229">
        <v>4410</v>
      </c>
      <c r="K18" s="229">
        <v>4410</v>
      </c>
      <c r="L18" s="364">
        <v>947.7</v>
      </c>
      <c r="M18" s="364">
        <v>2940</v>
      </c>
      <c r="N18" s="364">
        <v>4725</v>
      </c>
      <c r="O18" s="364">
        <v>3935.5754396237476</v>
      </c>
      <c r="P18" s="364">
        <v>7170.2</v>
      </c>
      <c r="Q18" s="364">
        <v>3885</v>
      </c>
      <c r="R18" s="364">
        <v>4725</v>
      </c>
      <c r="S18" s="364">
        <v>4146.2826776239199</v>
      </c>
      <c r="T18" s="365">
        <v>7853.6</v>
      </c>
      <c r="U18" s="183"/>
      <c r="V18" s="183"/>
      <c r="W18" s="183"/>
      <c r="X18" s="183"/>
      <c r="Y18" s="183"/>
      <c r="Z18" s="260"/>
      <c r="AA18" s="260"/>
      <c r="AB18" s="260"/>
      <c r="AC18" s="260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</row>
    <row r="19" spans="2:42" s="186" customFormat="1" ht="13.5" customHeight="1" x14ac:dyDescent="0.15">
      <c r="B19" s="292"/>
      <c r="C19" s="136">
        <v>2</v>
      </c>
      <c r="D19" s="161"/>
      <c r="E19" s="229">
        <v>0</v>
      </c>
      <c r="F19" s="229">
        <v>0</v>
      </c>
      <c r="G19" s="229">
        <v>0</v>
      </c>
      <c r="H19" s="130">
        <v>9.9</v>
      </c>
      <c r="I19" s="229">
        <v>4410</v>
      </c>
      <c r="J19" s="229">
        <v>4410</v>
      </c>
      <c r="K19" s="229">
        <v>4410</v>
      </c>
      <c r="L19" s="364">
        <v>548.9</v>
      </c>
      <c r="M19" s="364">
        <v>2940</v>
      </c>
      <c r="N19" s="364">
        <v>4725</v>
      </c>
      <c r="O19" s="364">
        <v>3824.8310302129785</v>
      </c>
      <c r="P19" s="364">
        <v>7892.1</v>
      </c>
      <c r="Q19" s="364">
        <v>3675</v>
      </c>
      <c r="R19" s="364">
        <v>4725</v>
      </c>
      <c r="S19" s="364">
        <v>4015.4721325225423</v>
      </c>
      <c r="T19" s="365">
        <v>9480.6</v>
      </c>
      <c r="U19" s="183"/>
      <c r="V19" s="183"/>
      <c r="W19" s="183"/>
      <c r="X19" s="183"/>
      <c r="Y19" s="183"/>
      <c r="Z19" s="260"/>
      <c r="AA19" s="260"/>
      <c r="AB19" s="260"/>
      <c r="AC19" s="260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</row>
    <row r="20" spans="2:42" s="186" customFormat="1" ht="13.5" customHeight="1" x14ac:dyDescent="0.15">
      <c r="B20" s="292"/>
      <c r="C20" s="136">
        <v>3</v>
      </c>
      <c r="D20" s="161"/>
      <c r="E20" s="229">
        <v>0</v>
      </c>
      <c r="F20" s="229">
        <v>0</v>
      </c>
      <c r="G20" s="229">
        <v>0</v>
      </c>
      <c r="H20" s="229">
        <v>0</v>
      </c>
      <c r="I20" s="229">
        <v>4515</v>
      </c>
      <c r="J20" s="229">
        <v>4515</v>
      </c>
      <c r="K20" s="229">
        <v>4515</v>
      </c>
      <c r="L20" s="364">
        <v>1477.4</v>
      </c>
      <c r="M20" s="364">
        <v>2835</v>
      </c>
      <c r="N20" s="364">
        <v>4515</v>
      </c>
      <c r="O20" s="364">
        <v>3770.5037745720892</v>
      </c>
      <c r="P20" s="364">
        <v>9185.7000000000007</v>
      </c>
      <c r="Q20" s="364">
        <v>3675</v>
      </c>
      <c r="R20" s="364">
        <v>4725</v>
      </c>
      <c r="S20" s="364">
        <v>4062.6203676017967</v>
      </c>
      <c r="T20" s="365">
        <v>10429</v>
      </c>
      <c r="U20" s="183"/>
      <c r="V20" s="183"/>
      <c r="W20" s="183"/>
      <c r="X20" s="183"/>
      <c r="Y20" s="183"/>
      <c r="Z20" s="260"/>
      <c r="AA20" s="260"/>
      <c r="AB20" s="260"/>
      <c r="AC20" s="260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</row>
    <row r="21" spans="2:42" s="186" customFormat="1" ht="13.5" customHeight="1" x14ac:dyDescent="0.15">
      <c r="B21" s="292"/>
      <c r="C21" s="136">
        <v>4</v>
      </c>
      <c r="D21" s="161"/>
      <c r="E21" s="229">
        <v>0</v>
      </c>
      <c r="F21" s="229">
        <v>0</v>
      </c>
      <c r="G21" s="229">
        <v>0</v>
      </c>
      <c r="H21" s="229">
        <v>0</v>
      </c>
      <c r="I21" s="229">
        <v>4320</v>
      </c>
      <c r="J21" s="229">
        <v>4320</v>
      </c>
      <c r="K21" s="229">
        <v>4320</v>
      </c>
      <c r="L21" s="364">
        <v>990.8</v>
      </c>
      <c r="M21" s="364">
        <v>3024</v>
      </c>
      <c r="N21" s="364">
        <v>4860</v>
      </c>
      <c r="O21" s="364">
        <v>3888.5959676572511</v>
      </c>
      <c r="P21" s="364">
        <v>12626</v>
      </c>
      <c r="Q21" s="364">
        <v>3780</v>
      </c>
      <c r="R21" s="364">
        <v>4860</v>
      </c>
      <c r="S21" s="364">
        <v>4117.895341899135</v>
      </c>
      <c r="T21" s="365">
        <v>13518.7</v>
      </c>
      <c r="U21" s="183"/>
      <c r="V21" s="183"/>
      <c r="W21" s="183"/>
      <c r="X21" s="183"/>
      <c r="Y21" s="183"/>
      <c r="Z21" s="260"/>
      <c r="AA21" s="260"/>
      <c r="AB21" s="260"/>
      <c r="AC21" s="260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</row>
    <row r="22" spans="2:42" s="186" customFormat="1" ht="13.5" customHeight="1" x14ac:dyDescent="0.15">
      <c r="B22" s="292"/>
      <c r="C22" s="136">
        <v>5</v>
      </c>
      <c r="D22" s="161"/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364">
        <v>902.6</v>
      </c>
      <c r="M22" s="364">
        <v>3024</v>
      </c>
      <c r="N22" s="364">
        <v>4320</v>
      </c>
      <c r="O22" s="364">
        <v>3855.610931851515</v>
      </c>
      <c r="P22" s="364">
        <v>8597.2999999999993</v>
      </c>
      <c r="Q22" s="364">
        <v>3780</v>
      </c>
      <c r="R22" s="364">
        <v>4536</v>
      </c>
      <c r="S22" s="364">
        <v>4109.1748764608965</v>
      </c>
      <c r="T22" s="365">
        <v>10098.9</v>
      </c>
      <c r="U22" s="183"/>
      <c r="V22" s="183"/>
      <c r="W22" s="183"/>
      <c r="X22" s="183"/>
      <c r="Y22" s="183"/>
      <c r="Z22" s="260"/>
      <c r="AA22" s="260"/>
      <c r="AB22" s="260"/>
      <c r="AC22" s="260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</row>
    <row r="23" spans="2:42" s="186" customFormat="1" ht="13.5" customHeight="1" x14ac:dyDescent="0.15">
      <c r="B23" s="292"/>
      <c r="C23" s="136">
        <v>6</v>
      </c>
      <c r="D23" s="161"/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364">
        <v>570.1</v>
      </c>
      <c r="M23" s="364">
        <v>3024</v>
      </c>
      <c r="N23" s="364">
        <v>4428</v>
      </c>
      <c r="O23" s="364">
        <v>3840.0272177949037</v>
      </c>
      <c r="P23" s="364">
        <v>10123.5</v>
      </c>
      <c r="Q23" s="364">
        <v>3564</v>
      </c>
      <c r="R23" s="364">
        <v>4428</v>
      </c>
      <c r="S23" s="364">
        <v>4045.7589832775911</v>
      </c>
      <c r="T23" s="365">
        <v>10713.9</v>
      </c>
      <c r="U23" s="183"/>
      <c r="V23" s="183"/>
      <c r="W23" s="183"/>
      <c r="X23" s="183"/>
      <c r="Y23" s="183"/>
      <c r="Z23" s="260"/>
      <c r="AA23" s="260"/>
      <c r="AB23" s="260"/>
      <c r="AC23" s="260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</row>
    <row r="24" spans="2:42" s="186" customFormat="1" ht="13.5" customHeight="1" x14ac:dyDescent="0.15">
      <c r="B24" s="366"/>
      <c r="C24" s="152">
        <v>7</v>
      </c>
      <c r="D24" s="167"/>
      <c r="E24" s="248">
        <v>0</v>
      </c>
      <c r="F24" s="248">
        <v>0</v>
      </c>
      <c r="G24" s="248">
        <v>0</v>
      </c>
      <c r="H24" s="248">
        <v>0</v>
      </c>
      <c r="I24" s="248">
        <v>0</v>
      </c>
      <c r="J24" s="248">
        <v>0</v>
      </c>
      <c r="K24" s="248">
        <v>0</v>
      </c>
      <c r="L24" s="367">
        <v>533.1</v>
      </c>
      <c r="M24" s="269">
        <v>3024</v>
      </c>
      <c r="N24" s="269">
        <v>4536</v>
      </c>
      <c r="O24" s="367">
        <v>3753.3388341595037</v>
      </c>
      <c r="P24" s="269">
        <v>11251.8</v>
      </c>
      <c r="Q24" s="269">
        <v>3780</v>
      </c>
      <c r="R24" s="269">
        <v>4644</v>
      </c>
      <c r="S24" s="269">
        <v>4118.4602510460227</v>
      </c>
      <c r="T24" s="367">
        <v>9584.4</v>
      </c>
      <c r="U24" s="183"/>
      <c r="V24" s="183"/>
      <c r="W24" s="183"/>
      <c r="X24" s="183"/>
      <c r="Y24" s="183"/>
      <c r="Z24" s="260"/>
      <c r="AA24" s="260"/>
      <c r="AB24" s="260"/>
      <c r="AC24" s="260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</row>
    <row r="25" spans="2:42" x14ac:dyDescent="0.15"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2:42" x14ac:dyDescent="0.15">
      <c r="T26" s="362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</row>
    <row r="27" spans="2:42" x14ac:dyDescent="0.15">
      <c r="T27" s="362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2:42" x14ac:dyDescent="0.15">
      <c r="D28" s="136"/>
      <c r="E28" s="136"/>
      <c r="F28" s="136"/>
      <c r="G28" s="136"/>
      <c r="H28" s="136"/>
      <c r="I28" s="136"/>
      <c r="J28" s="136"/>
      <c r="T28" s="362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</row>
    <row r="29" spans="2:42" x14ac:dyDescent="0.15">
      <c r="D29" s="136"/>
      <c r="E29" s="136"/>
      <c r="F29" s="136"/>
      <c r="G29" s="136"/>
      <c r="H29" s="136"/>
      <c r="I29" s="136"/>
      <c r="J29" s="136"/>
      <c r="T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</row>
    <row r="30" spans="2:42" ht="13.5" x14ac:dyDescent="0.15">
      <c r="D30" s="136"/>
      <c r="E30" s="184"/>
      <c r="F30" s="184"/>
      <c r="G30" s="184"/>
      <c r="H30" s="184"/>
      <c r="I30" s="184"/>
      <c r="J30" s="136"/>
      <c r="T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</row>
    <row r="31" spans="2:42" ht="13.5" x14ac:dyDescent="0.15">
      <c r="D31" s="136"/>
      <c r="E31" s="184"/>
      <c r="F31" s="184"/>
      <c r="G31" s="184"/>
      <c r="H31" s="184"/>
      <c r="I31" s="184"/>
      <c r="J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</row>
    <row r="32" spans="2:42" ht="13.5" x14ac:dyDescent="0.15">
      <c r="D32" s="136"/>
      <c r="E32" s="184"/>
      <c r="F32" s="184"/>
      <c r="G32" s="184"/>
      <c r="H32" s="184"/>
      <c r="I32" s="184"/>
      <c r="J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</row>
    <row r="33" spans="4:42" ht="13.5" x14ac:dyDescent="0.15">
      <c r="D33" s="136"/>
      <c r="E33" s="184"/>
      <c r="F33" s="184"/>
      <c r="G33" s="184"/>
      <c r="H33" s="184"/>
      <c r="I33" s="184"/>
      <c r="J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</row>
    <row r="34" spans="4:42" x14ac:dyDescent="0.15">
      <c r="D34" s="136"/>
      <c r="E34" s="136"/>
      <c r="F34" s="136"/>
      <c r="G34" s="136"/>
      <c r="H34" s="136"/>
      <c r="I34" s="136"/>
      <c r="J34" s="136"/>
    </row>
    <row r="35" spans="4:42" x14ac:dyDescent="0.15">
      <c r="D35" s="136"/>
      <c r="E35" s="136"/>
      <c r="F35" s="136"/>
      <c r="G35" s="136"/>
      <c r="H35" s="136"/>
      <c r="I35" s="136"/>
      <c r="J35" s="136"/>
    </row>
    <row r="36" spans="4:42" x14ac:dyDescent="0.15">
      <c r="D36" s="136"/>
      <c r="E36" s="136"/>
      <c r="F36" s="136"/>
      <c r="G36" s="136"/>
      <c r="H36" s="136"/>
      <c r="I36" s="136"/>
      <c r="J36" s="136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4" customWidth="1"/>
    <col min="2" max="2" width="4.125" style="284" customWidth="1"/>
    <col min="3" max="4" width="2.5" style="284" customWidth="1"/>
    <col min="5" max="7" width="7.625" style="284" customWidth="1"/>
    <col min="8" max="8" width="9.125" style="284" customWidth="1"/>
    <col min="9" max="11" width="7.625" style="284" customWidth="1"/>
    <col min="12" max="12" width="9.125" style="284" customWidth="1"/>
    <col min="13" max="15" width="7.625" style="284" customWidth="1"/>
    <col min="16" max="16" width="9.125" style="284" customWidth="1"/>
    <col min="17" max="19" width="7.625" style="284" customWidth="1"/>
    <col min="20" max="20" width="9.125" style="284" customWidth="1"/>
    <col min="21" max="16384" width="7.5" style="284"/>
  </cols>
  <sheetData>
    <row r="1" spans="2:44" ht="15" customHeight="1" x14ac:dyDescent="0.15">
      <c r="B1" s="451"/>
      <c r="C1" s="451"/>
      <c r="D1" s="451"/>
      <c r="V1" s="452"/>
      <c r="W1" s="452"/>
      <c r="X1" s="452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</row>
    <row r="2" spans="2:44" ht="12.75" customHeight="1" x14ac:dyDescent="0.15">
      <c r="B2" s="284" t="s">
        <v>168</v>
      </c>
      <c r="C2" s="454"/>
      <c r="D2" s="454"/>
      <c r="V2" s="453"/>
      <c r="W2" s="455"/>
      <c r="X2" s="455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</row>
    <row r="3" spans="2:44" ht="12.75" customHeight="1" x14ac:dyDescent="0.15">
      <c r="B3" s="454"/>
      <c r="C3" s="454"/>
      <c r="D3" s="454"/>
      <c r="P3" s="456"/>
      <c r="T3" s="456" t="s">
        <v>90</v>
      </c>
      <c r="V3" s="455"/>
      <c r="W3" s="455"/>
      <c r="X3" s="455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7"/>
      <c r="AK3" s="453"/>
      <c r="AL3" s="453"/>
      <c r="AM3" s="453"/>
      <c r="AN3" s="457"/>
      <c r="AO3" s="453"/>
      <c r="AP3" s="453"/>
      <c r="AQ3" s="453"/>
      <c r="AR3" s="453"/>
    </row>
    <row r="4" spans="2:44" ht="3.75" customHeight="1" x14ac:dyDescent="0.15"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</row>
    <row r="5" spans="2:44" ht="14.25" customHeight="1" x14ac:dyDescent="0.15">
      <c r="B5" s="459"/>
      <c r="C5" s="460" t="s">
        <v>306</v>
      </c>
      <c r="D5" s="461"/>
      <c r="E5" s="462">
        <v>4</v>
      </c>
      <c r="F5" s="463"/>
      <c r="G5" s="463"/>
      <c r="H5" s="464"/>
      <c r="I5" s="462">
        <v>3</v>
      </c>
      <c r="J5" s="463"/>
      <c r="K5" s="463"/>
      <c r="L5" s="464"/>
      <c r="M5" s="462">
        <v>2</v>
      </c>
      <c r="N5" s="463"/>
      <c r="O5" s="463"/>
      <c r="P5" s="464"/>
      <c r="Q5" s="462">
        <v>3</v>
      </c>
      <c r="R5" s="463"/>
      <c r="S5" s="463"/>
      <c r="T5" s="464"/>
      <c r="V5" s="455"/>
      <c r="W5" s="465"/>
      <c r="X5" s="465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53"/>
      <c r="AP5" s="453"/>
      <c r="AQ5" s="453"/>
      <c r="AR5" s="453"/>
    </row>
    <row r="6" spans="2:44" ht="14.25" customHeight="1" x14ac:dyDescent="0.15">
      <c r="B6" s="467"/>
      <c r="C6" s="460" t="s">
        <v>307</v>
      </c>
      <c r="D6" s="461"/>
      <c r="E6" s="462" t="s">
        <v>172</v>
      </c>
      <c r="F6" s="463"/>
      <c r="G6" s="463"/>
      <c r="H6" s="464"/>
      <c r="I6" s="462" t="s">
        <v>172</v>
      </c>
      <c r="J6" s="463"/>
      <c r="K6" s="463"/>
      <c r="L6" s="464"/>
      <c r="M6" s="462" t="s">
        <v>308</v>
      </c>
      <c r="N6" s="463"/>
      <c r="O6" s="463"/>
      <c r="P6" s="464"/>
      <c r="Q6" s="462" t="s">
        <v>174</v>
      </c>
      <c r="R6" s="463"/>
      <c r="S6" s="463"/>
      <c r="T6" s="464"/>
      <c r="V6" s="455"/>
      <c r="W6" s="465"/>
      <c r="X6" s="465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53"/>
      <c r="AP6" s="453"/>
      <c r="AQ6" s="453"/>
      <c r="AR6" s="453"/>
    </row>
    <row r="7" spans="2:44" ht="14.25" customHeight="1" x14ac:dyDescent="0.15">
      <c r="B7" s="368" t="s">
        <v>266</v>
      </c>
      <c r="C7" s="468"/>
      <c r="D7" s="352"/>
      <c r="E7" s="469" t="s">
        <v>281</v>
      </c>
      <c r="F7" s="469" t="s">
        <v>175</v>
      </c>
      <c r="G7" s="470" t="s">
        <v>176</v>
      </c>
      <c r="H7" s="469" t="s">
        <v>101</v>
      </c>
      <c r="I7" s="469" t="s">
        <v>281</v>
      </c>
      <c r="J7" s="469" t="s">
        <v>175</v>
      </c>
      <c r="K7" s="470" t="s">
        <v>176</v>
      </c>
      <c r="L7" s="469" t="s">
        <v>101</v>
      </c>
      <c r="M7" s="469" t="s">
        <v>281</v>
      </c>
      <c r="N7" s="469" t="s">
        <v>175</v>
      </c>
      <c r="O7" s="470" t="s">
        <v>176</v>
      </c>
      <c r="P7" s="469" t="s">
        <v>101</v>
      </c>
      <c r="Q7" s="469" t="s">
        <v>281</v>
      </c>
      <c r="R7" s="469" t="s">
        <v>175</v>
      </c>
      <c r="S7" s="470" t="s">
        <v>176</v>
      </c>
      <c r="T7" s="469" t="s">
        <v>101</v>
      </c>
      <c r="V7" s="387"/>
      <c r="W7" s="387"/>
      <c r="X7" s="387"/>
      <c r="Y7" s="471"/>
      <c r="Z7" s="471"/>
      <c r="AA7" s="472"/>
      <c r="AB7" s="471"/>
      <c r="AC7" s="471"/>
      <c r="AD7" s="471"/>
      <c r="AE7" s="472"/>
      <c r="AF7" s="471"/>
      <c r="AG7" s="471"/>
      <c r="AH7" s="471"/>
      <c r="AI7" s="472"/>
      <c r="AJ7" s="471"/>
      <c r="AK7" s="471"/>
      <c r="AL7" s="471"/>
      <c r="AM7" s="472"/>
      <c r="AN7" s="471"/>
      <c r="AO7" s="453"/>
      <c r="AP7" s="453"/>
      <c r="AQ7" s="453"/>
      <c r="AR7" s="453"/>
    </row>
    <row r="8" spans="2:44" ht="14.25" customHeight="1" x14ac:dyDescent="0.15">
      <c r="B8" s="473" t="s">
        <v>267</v>
      </c>
      <c r="C8" s="474">
        <v>21</v>
      </c>
      <c r="D8" s="475" t="s">
        <v>268</v>
      </c>
      <c r="E8" s="476">
        <v>2310</v>
      </c>
      <c r="F8" s="476">
        <v>3297</v>
      </c>
      <c r="G8" s="476">
        <v>2875</v>
      </c>
      <c r="H8" s="476">
        <v>725583</v>
      </c>
      <c r="I8" s="476">
        <v>1995</v>
      </c>
      <c r="J8" s="476">
        <v>2835</v>
      </c>
      <c r="K8" s="476">
        <v>2475</v>
      </c>
      <c r="L8" s="476">
        <v>967057</v>
      </c>
      <c r="M8" s="476">
        <v>1260</v>
      </c>
      <c r="N8" s="476">
        <v>1680</v>
      </c>
      <c r="O8" s="476">
        <v>1443</v>
      </c>
      <c r="P8" s="476">
        <v>711650</v>
      </c>
      <c r="Q8" s="476">
        <v>1680</v>
      </c>
      <c r="R8" s="476">
        <v>2485</v>
      </c>
      <c r="S8" s="476">
        <v>2135</v>
      </c>
      <c r="T8" s="476">
        <v>792497</v>
      </c>
      <c r="U8" s="453"/>
      <c r="V8" s="140"/>
      <c r="W8" s="474"/>
      <c r="X8" s="136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53"/>
      <c r="AP8" s="453"/>
      <c r="AQ8" s="453"/>
      <c r="AR8" s="453"/>
    </row>
    <row r="9" spans="2:44" ht="14.25" customHeight="1" x14ac:dyDescent="0.15">
      <c r="B9" s="473"/>
      <c r="C9" s="474">
        <v>22</v>
      </c>
      <c r="D9" s="475"/>
      <c r="E9" s="476">
        <v>2310</v>
      </c>
      <c r="F9" s="476">
        <v>3280</v>
      </c>
      <c r="G9" s="476">
        <v>2787</v>
      </c>
      <c r="H9" s="476">
        <v>576426</v>
      </c>
      <c r="I9" s="478">
        <v>2100</v>
      </c>
      <c r="J9" s="476">
        <v>2756</v>
      </c>
      <c r="K9" s="364">
        <v>2465</v>
      </c>
      <c r="L9" s="476">
        <v>1003771</v>
      </c>
      <c r="M9" s="476">
        <v>1198</v>
      </c>
      <c r="N9" s="476">
        <v>1575</v>
      </c>
      <c r="O9" s="364">
        <v>1364</v>
      </c>
      <c r="P9" s="476">
        <v>633610</v>
      </c>
      <c r="Q9" s="476">
        <v>1680</v>
      </c>
      <c r="R9" s="478">
        <v>2520</v>
      </c>
      <c r="S9" s="364">
        <v>2103</v>
      </c>
      <c r="T9" s="478">
        <v>968302</v>
      </c>
      <c r="U9" s="453"/>
      <c r="V9" s="457"/>
      <c r="W9" s="474"/>
      <c r="X9" s="474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53"/>
      <c r="AP9" s="453"/>
      <c r="AQ9" s="453"/>
      <c r="AR9" s="453"/>
    </row>
    <row r="10" spans="2:44" ht="14.25" customHeight="1" x14ac:dyDescent="0.15">
      <c r="B10" s="473"/>
      <c r="C10" s="474">
        <v>23</v>
      </c>
      <c r="D10" s="475"/>
      <c r="E10" s="476">
        <v>2375</v>
      </c>
      <c r="F10" s="476">
        <v>3360</v>
      </c>
      <c r="G10" s="476">
        <v>2782</v>
      </c>
      <c r="H10" s="476">
        <v>573076</v>
      </c>
      <c r="I10" s="163">
        <v>2079.7350000000001</v>
      </c>
      <c r="J10" s="163">
        <v>2677.5</v>
      </c>
      <c r="K10" s="163">
        <v>2444.2656950403907</v>
      </c>
      <c r="L10" s="163">
        <v>853057.10000000021</v>
      </c>
      <c r="M10" s="163">
        <v>966</v>
      </c>
      <c r="N10" s="163">
        <v>1720.95</v>
      </c>
      <c r="O10" s="163">
        <v>1308.3583822253722</v>
      </c>
      <c r="P10" s="163">
        <v>802859.9</v>
      </c>
      <c r="Q10" s="163">
        <v>1890</v>
      </c>
      <c r="R10" s="163">
        <v>2520</v>
      </c>
      <c r="S10" s="163">
        <v>2143.9757885504296</v>
      </c>
      <c r="T10" s="164">
        <v>1050836.0999999999</v>
      </c>
      <c r="U10" s="453"/>
      <c r="V10" s="457"/>
      <c r="W10" s="474"/>
      <c r="X10" s="474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53"/>
      <c r="AP10" s="453"/>
      <c r="AQ10" s="453"/>
      <c r="AR10" s="453"/>
    </row>
    <row r="11" spans="2:44" ht="14.25" customHeight="1" x14ac:dyDescent="0.15">
      <c r="B11" s="473"/>
      <c r="C11" s="474">
        <v>24</v>
      </c>
      <c r="D11" s="475"/>
      <c r="E11" s="479">
        <v>2165</v>
      </c>
      <c r="F11" s="479">
        <v>3698</v>
      </c>
      <c r="G11" s="479">
        <v>2850</v>
      </c>
      <c r="H11" s="480">
        <v>484901.89999999997</v>
      </c>
      <c r="I11" s="479">
        <v>2152.5</v>
      </c>
      <c r="J11" s="479">
        <v>2625</v>
      </c>
      <c r="K11" s="165">
        <v>2228</v>
      </c>
      <c r="L11" s="479">
        <v>1571811.0999999999</v>
      </c>
      <c r="M11" s="479">
        <v>896.7</v>
      </c>
      <c r="N11" s="479">
        <v>2467.5</v>
      </c>
      <c r="O11" s="165">
        <v>1190.7296475764488</v>
      </c>
      <c r="P11" s="479">
        <v>1012454.7000000002</v>
      </c>
      <c r="Q11" s="479">
        <v>1680</v>
      </c>
      <c r="R11" s="479">
        <v>2520</v>
      </c>
      <c r="S11" s="165">
        <v>1951.0670229522582</v>
      </c>
      <c r="T11" s="480">
        <v>1205086.3999999999</v>
      </c>
      <c r="U11" s="453"/>
      <c r="V11" s="457"/>
      <c r="W11" s="474"/>
      <c r="X11" s="474"/>
      <c r="Y11" s="477"/>
      <c r="Z11" s="477"/>
      <c r="AA11" s="477"/>
      <c r="AB11" s="477"/>
      <c r="AC11" s="477"/>
      <c r="AD11" s="477"/>
      <c r="AE11" s="362"/>
      <c r="AF11" s="477"/>
      <c r="AG11" s="477"/>
      <c r="AH11" s="477"/>
      <c r="AI11" s="362"/>
      <c r="AJ11" s="477"/>
      <c r="AK11" s="477"/>
      <c r="AL11" s="477"/>
      <c r="AM11" s="362"/>
      <c r="AN11" s="477"/>
      <c r="AO11" s="453"/>
      <c r="AP11" s="453"/>
      <c r="AQ11" s="453"/>
      <c r="AR11" s="453"/>
    </row>
    <row r="12" spans="2:44" ht="14.25" customHeight="1" x14ac:dyDescent="0.15">
      <c r="B12" s="481"/>
      <c r="C12" s="482">
        <v>25</v>
      </c>
      <c r="D12" s="483"/>
      <c r="E12" s="484">
        <v>2508</v>
      </c>
      <c r="F12" s="484">
        <v>3480</v>
      </c>
      <c r="G12" s="484">
        <v>2978</v>
      </c>
      <c r="H12" s="484">
        <v>495740</v>
      </c>
      <c r="I12" s="269">
        <v>2205</v>
      </c>
      <c r="J12" s="269">
        <v>3250.8</v>
      </c>
      <c r="K12" s="269">
        <v>2782.5354944634341</v>
      </c>
      <c r="L12" s="367">
        <v>1945886.6000000003</v>
      </c>
      <c r="M12" s="428">
        <v>1050</v>
      </c>
      <c r="N12" s="428">
        <v>1659</v>
      </c>
      <c r="O12" s="428">
        <v>1407.2373028867189</v>
      </c>
      <c r="P12" s="429">
        <v>1435492.9999999998</v>
      </c>
      <c r="Q12" s="269">
        <v>1732.5</v>
      </c>
      <c r="R12" s="269">
        <v>2730</v>
      </c>
      <c r="S12" s="269">
        <v>2176.1910344227981</v>
      </c>
      <c r="T12" s="367">
        <v>1380386.7</v>
      </c>
      <c r="U12" s="453"/>
      <c r="V12" s="457"/>
      <c r="W12" s="474"/>
      <c r="X12" s="474"/>
      <c r="Y12" s="477"/>
      <c r="Z12" s="477"/>
      <c r="AA12" s="477"/>
      <c r="AB12" s="477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453"/>
      <c r="AP12" s="453"/>
      <c r="AQ12" s="453"/>
      <c r="AR12" s="453"/>
    </row>
    <row r="13" spans="2:44" ht="14.25" customHeight="1" x14ac:dyDescent="0.15">
      <c r="B13" s="485" t="s">
        <v>309</v>
      </c>
      <c r="C13" s="453">
        <v>10</v>
      </c>
      <c r="D13" s="486" t="s">
        <v>310</v>
      </c>
      <c r="E13" s="487">
        <v>2520</v>
      </c>
      <c r="F13" s="487">
        <v>3474</v>
      </c>
      <c r="G13" s="487">
        <v>2867</v>
      </c>
      <c r="H13" s="487">
        <v>39160</v>
      </c>
      <c r="I13" s="364">
        <v>2205</v>
      </c>
      <c r="J13" s="364">
        <v>2572.5</v>
      </c>
      <c r="K13" s="364">
        <v>2427.4036320851806</v>
      </c>
      <c r="L13" s="364">
        <v>157478.79999999999</v>
      </c>
      <c r="M13" s="433">
        <v>1060.5</v>
      </c>
      <c r="N13" s="433">
        <v>1487.8500000000001</v>
      </c>
      <c r="O13" s="433">
        <v>1303.4046897653029</v>
      </c>
      <c r="P13" s="433">
        <v>107009.19999999998</v>
      </c>
      <c r="Q13" s="364">
        <v>1748.67</v>
      </c>
      <c r="R13" s="364">
        <v>2467.5</v>
      </c>
      <c r="S13" s="364">
        <v>2033.5176939453884</v>
      </c>
      <c r="T13" s="365">
        <v>135017.29999999999</v>
      </c>
      <c r="U13" s="453"/>
      <c r="V13" s="453"/>
      <c r="W13" s="453"/>
      <c r="X13" s="453"/>
      <c r="Y13" s="488"/>
      <c r="Z13" s="488"/>
      <c r="AA13" s="488"/>
      <c r="AB13" s="488"/>
      <c r="AC13" s="362"/>
      <c r="AD13" s="362"/>
      <c r="AE13" s="362"/>
      <c r="AF13" s="362"/>
      <c r="AG13" s="431"/>
      <c r="AH13" s="431"/>
      <c r="AI13" s="431"/>
      <c r="AJ13" s="431"/>
      <c r="AK13" s="362"/>
      <c r="AL13" s="362"/>
      <c r="AM13" s="362"/>
      <c r="AN13" s="362"/>
      <c r="AO13" s="453"/>
      <c r="AP13" s="453"/>
      <c r="AQ13" s="453"/>
      <c r="AR13" s="453"/>
    </row>
    <row r="14" spans="2:44" ht="14.25" customHeight="1" x14ac:dyDescent="0.15">
      <c r="B14" s="485"/>
      <c r="C14" s="453">
        <v>11</v>
      </c>
      <c r="D14" s="486"/>
      <c r="E14" s="487">
        <v>2415</v>
      </c>
      <c r="F14" s="487">
        <v>3045</v>
      </c>
      <c r="G14" s="487">
        <v>2787</v>
      </c>
      <c r="H14" s="487">
        <v>40790.1</v>
      </c>
      <c r="I14" s="364">
        <v>2199.75</v>
      </c>
      <c r="J14" s="364">
        <v>2625</v>
      </c>
      <c r="K14" s="364">
        <v>2440.6973392210148</v>
      </c>
      <c r="L14" s="364">
        <v>161070.20000000001</v>
      </c>
      <c r="M14" s="433">
        <v>997.5</v>
      </c>
      <c r="N14" s="433">
        <v>1522.5</v>
      </c>
      <c r="O14" s="433">
        <v>1266.6739514205544</v>
      </c>
      <c r="P14" s="433">
        <v>100133.8</v>
      </c>
      <c r="Q14" s="364">
        <v>1785</v>
      </c>
      <c r="R14" s="364">
        <v>2520</v>
      </c>
      <c r="S14" s="364">
        <v>2050.8120680138732</v>
      </c>
      <c r="T14" s="365">
        <v>120369.40000000001</v>
      </c>
      <c r="U14" s="453"/>
      <c r="V14" s="453"/>
      <c r="W14" s="453"/>
      <c r="X14" s="453"/>
      <c r="Y14" s="488"/>
      <c r="Z14" s="488"/>
      <c r="AA14" s="488"/>
      <c r="AB14" s="488"/>
      <c r="AC14" s="362"/>
      <c r="AD14" s="362"/>
      <c r="AE14" s="362"/>
      <c r="AF14" s="362"/>
      <c r="AG14" s="431"/>
      <c r="AH14" s="431"/>
      <c r="AI14" s="431"/>
      <c r="AJ14" s="431"/>
      <c r="AK14" s="362"/>
      <c r="AL14" s="362"/>
      <c r="AM14" s="362"/>
      <c r="AN14" s="362"/>
      <c r="AO14" s="453"/>
      <c r="AP14" s="453"/>
      <c r="AQ14" s="453"/>
      <c r="AR14" s="453"/>
    </row>
    <row r="15" spans="2:44" ht="14.25" customHeight="1" x14ac:dyDescent="0.15">
      <c r="B15" s="485"/>
      <c r="C15" s="453">
        <v>12</v>
      </c>
      <c r="D15" s="486"/>
      <c r="E15" s="487">
        <v>2415</v>
      </c>
      <c r="F15" s="487">
        <v>3045</v>
      </c>
      <c r="G15" s="487">
        <v>2787</v>
      </c>
      <c r="H15" s="487">
        <v>40790.1</v>
      </c>
      <c r="I15" s="364">
        <v>2199.75</v>
      </c>
      <c r="J15" s="365">
        <v>2625</v>
      </c>
      <c r="K15" s="364">
        <v>2440.6973392210148</v>
      </c>
      <c r="L15" s="364">
        <v>161070.20000000001</v>
      </c>
      <c r="M15" s="433">
        <v>997.5</v>
      </c>
      <c r="N15" s="433">
        <v>1522.5</v>
      </c>
      <c r="O15" s="433">
        <v>1266.6739514205544</v>
      </c>
      <c r="P15" s="433">
        <v>100133.8</v>
      </c>
      <c r="Q15" s="364">
        <v>1785</v>
      </c>
      <c r="R15" s="364">
        <v>2520</v>
      </c>
      <c r="S15" s="364">
        <v>2050.8120680138732</v>
      </c>
      <c r="T15" s="365">
        <v>120369.40000000001</v>
      </c>
      <c r="U15" s="453"/>
      <c r="V15" s="453"/>
      <c r="W15" s="453"/>
      <c r="X15" s="453"/>
      <c r="Y15" s="488"/>
      <c r="Z15" s="488"/>
      <c r="AA15" s="488"/>
      <c r="AB15" s="488"/>
      <c r="AC15" s="362"/>
      <c r="AD15" s="362"/>
      <c r="AE15" s="362"/>
      <c r="AF15" s="362"/>
      <c r="AG15" s="431"/>
      <c r="AH15" s="431"/>
      <c r="AI15" s="431"/>
      <c r="AJ15" s="431"/>
      <c r="AK15" s="362"/>
      <c r="AL15" s="362"/>
      <c r="AM15" s="362"/>
      <c r="AN15" s="362"/>
      <c r="AO15" s="453"/>
      <c r="AP15" s="453"/>
      <c r="AQ15" s="453"/>
      <c r="AR15" s="453"/>
    </row>
    <row r="16" spans="2:44" ht="14.25" customHeight="1" x14ac:dyDescent="0.15">
      <c r="B16" s="485" t="s">
        <v>311</v>
      </c>
      <c r="C16" s="453">
        <v>1</v>
      </c>
      <c r="D16" s="486" t="s">
        <v>310</v>
      </c>
      <c r="E16" s="487">
        <v>2584</v>
      </c>
      <c r="F16" s="487">
        <v>3169</v>
      </c>
      <c r="G16" s="487">
        <v>2927</v>
      </c>
      <c r="H16" s="487">
        <v>29502</v>
      </c>
      <c r="I16" s="364">
        <v>2310</v>
      </c>
      <c r="J16" s="364">
        <v>3063.9</v>
      </c>
      <c r="K16" s="364">
        <v>2696.6589470933895</v>
      </c>
      <c r="L16" s="364">
        <v>190494.6</v>
      </c>
      <c r="M16" s="433">
        <v>1050</v>
      </c>
      <c r="N16" s="433">
        <v>1522.5</v>
      </c>
      <c r="O16" s="433">
        <v>1314.8483045502196</v>
      </c>
      <c r="P16" s="433">
        <v>98123.6</v>
      </c>
      <c r="Q16" s="364">
        <v>1732.5</v>
      </c>
      <c r="R16" s="364">
        <v>2504.25</v>
      </c>
      <c r="S16" s="364">
        <v>2073.4205320876554</v>
      </c>
      <c r="T16" s="365">
        <v>121398.30000000002</v>
      </c>
      <c r="U16" s="453"/>
      <c r="V16" s="453"/>
      <c r="W16" s="453"/>
      <c r="X16" s="453"/>
      <c r="Y16" s="488"/>
      <c r="Z16" s="488"/>
      <c r="AA16" s="488"/>
      <c r="AB16" s="488"/>
      <c r="AC16" s="362"/>
      <c r="AD16" s="362"/>
      <c r="AE16" s="362"/>
      <c r="AF16" s="362"/>
      <c r="AG16" s="431"/>
      <c r="AH16" s="431"/>
      <c r="AI16" s="431"/>
      <c r="AJ16" s="431"/>
      <c r="AK16" s="362"/>
      <c r="AL16" s="362"/>
      <c r="AM16" s="362"/>
      <c r="AN16" s="362"/>
      <c r="AO16" s="453"/>
      <c r="AP16" s="453"/>
      <c r="AQ16" s="453"/>
      <c r="AR16" s="453"/>
    </row>
    <row r="17" spans="2:44" ht="14.25" customHeight="1" x14ac:dyDescent="0.15">
      <c r="B17" s="485"/>
      <c r="C17" s="453">
        <v>2</v>
      </c>
      <c r="D17" s="486"/>
      <c r="E17" s="487">
        <v>2615</v>
      </c>
      <c r="F17" s="487">
        <v>3155</v>
      </c>
      <c r="G17" s="487">
        <v>2914</v>
      </c>
      <c r="H17" s="487">
        <v>26689.200000000001</v>
      </c>
      <c r="I17" s="364">
        <v>2310</v>
      </c>
      <c r="J17" s="364">
        <v>3079.65</v>
      </c>
      <c r="K17" s="364">
        <v>2668.0558063308804</v>
      </c>
      <c r="L17" s="364">
        <v>138782.09999999998</v>
      </c>
      <c r="M17" s="433">
        <v>1171.8</v>
      </c>
      <c r="N17" s="433">
        <v>1554</v>
      </c>
      <c r="O17" s="433">
        <v>1393.7865647230901</v>
      </c>
      <c r="P17" s="433">
        <v>83107.600000000006</v>
      </c>
      <c r="Q17" s="364">
        <v>1732.5</v>
      </c>
      <c r="R17" s="364">
        <v>2467.5</v>
      </c>
      <c r="S17" s="364">
        <v>2018.3028960065092</v>
      </c>
      <c r="T17" s="365">
        <v>119358.39999999999</v>
      </c>
      <c r="U17" s="453"/>
      <c r="V17" s="453"/>
      <c r="W17" s="453"/>
      <c r="X17" s="453"/>
      <c r="Y17" s="488"/>
      <c r="Z17" s="488"/>
      <c r="AA17" s="488"/>
      <c r="AB17" s="488"/>
      <c r="AC17" s="362"/>
      <c r="AD17" s="362"/>
      <c r="AE17" s="362"/>
      <c r="AF17" s="362"/>
      <c r="AG17" s="431"/>
      <c r="AH17" s="431"/>
      <c r="AI17" s="431"/>
      <c r="AJ17" s="431"/>
      <c r="AK17" s="362"/>
      <c r="AL17" s="362"/>
      <c r="AM17" s="362"/>
      <c r="AN17" s="362"/>
      <c r="AO17" s="453"/>
      <c r="AP17" s="453"/>
      <c r="AQ17" s="453"/>
      <c r="AR17" s="453"/>
    </row>
    <row r="18" spans="2:44" ht="14.25" customHeight="1" x14ac:dyDescent="0.15">
      <c r="B18" s="485"/>
      <c r="C18" s="453">
        <v>3</v>
      </c>
      <c r="D18" s="486"/>
      <c r="E18" s="487">
        <v>2508</v>
      </c>
      <c r="F18" s="487">
        <v>3248</v>
      </c>
      <c r="G18" s="487">
        <v>2900</v>
      </c>
      <c r="H18" s="487">
        <v>39795.4</v>
      </c>
      <c r="I18" s="364">
        <v>2205</v>
      </c>
      <c r="J18" s="364">
        <v>3150</v>
      </c>
      <c r="K18" s="364">
        <v>2623.8272868688659</v>
      </c>
      <c r="L18" s="364">
        <v>157890.9</v>
      </c>
      <c r="M18" s="433">
        <v>1207.5</v>
      </c>
      <c r="N18" s="433">
        <v>1585.5</v>
      </c>
      <c r="O18" s="433">
        <v>1384.056851360252</v>
      </c>
      <c r="P18" s="433">
        <v>109013.9</v>
      </c>
      <c r="Q18" s="364">
        <v>1732.5</v>
      </c>
      <c r="R18" s="364">
        <v>2486.4</v>
      </c>
      <c r="S18" s="364">
        <v>2078.1704174078523</v>
      </c>
      <c r="T18" s="365">
        <v>96898.3</v>
      </c>
      <c r="U18" s="453"/>
      <c r="V18" s="453"/>
      <c r="W18" s="453"/>
      <c r="X18" s="453"/>
      <c r="Y18" s="488"/>
      <c r="Z18" s="488"/>
      <c r="AA18" s="488"/>
      <c r="AB18" s="488"/>
      <c r="AC18" s="362"/>
      <c r="AD18" s="362"/>
      <c r="AE18" s="362"/>
      <c r="AF18" s="362"/>
      <c r="AG18" s="431"/>
      <c r="AH18" s="431"/>
      <c r="AI18" s="431"/>
      <c r="AJ18" s="431"/>
      <c r="AK18" s="362"/>
      <c r="AL18" s="362"/>
      <c r="AM18" s="362"/>
      <c r="AN18" s="362"/>
      <c r="AO18" s="453"/>
      <c r="AP18" s="453"/>
      <c r="AQ18" s="453"/>
      <c r="AR18" s="453"/>
    </row>
    <row r="19" spans="2:44" ht="14.25" customHeight="1" x14ac:dyDescent="0.15">
      <c r="B19" s="485"/>
      <c r="C19" s="453">
        <v>4</v>
      </c>
      <c r="D19" s="486"/>
      <c r="E19" s="487">
        <v>2602</v>
      </c>
      <c r="F19" s="487">
        <v>3380</v>
      </c>
      <c r="G19" s="487">
        <v>2980</v>
      </c>
      <c r="H19" s="487">
        <v>44633</v>
      </c>
      <c r="I19" s="364">
        <v>2415</v>
      </c>
      <c r="J19" s="364">
        <v>3150</v>
      </c>
      <c r="K19" s="364">
        <v>2726.4934135773001</v>
      </c>
      <c r="L19" s="364">
        <v>166930.79999999999</v>
      </c>
      <c r="M19" s="433">
        <v>1231.125</v>
      </c>
      <c r="N19" s="433">
        <v>1478.4</v>
      </c>
      <c r="O19" s="433">
        <v>1381.0731492872417</v>
      </c>
      <c r="P19" s="433">
        <v>102540</v>
      </c>
      <c r="Q19" s="364">
        <v>1732.5</v>
      </c>
      <c r="R19" s="364">
        <v>2467.5</v>
      </c>
      <c r="S19" s="364">
        <v>2082.9173369105561</v>
      </c>
      <c r="T19" s="365">
        <v>122871.2</v>
      </c>
      <c r="U19" s="453"/>
      <c r="V19" s="453"/>
      <c r="W19" s="453"/>
      <c r="X19" s="453"/>
      <c r="Y19" s="488"/>
      <c r="Z19" s="488"/>
      <c r="AA19" s="488"/>
      <c r="AB19" s="488"/>
      <c r="AC19" s="362"/>
      <c r="AD19" s="362"/>
      <c r="AE19" s="362"/>
      <c r="AF19" s="362"/>
      <c r="AG19" s="431"/>
      <c r="AH19" s="431"/>
      <c r="AI19" s="431"/>
      <c r="AJ19" s="431"/>
      <c r="AK19" s="362"/>
      <c r="AL19" s="362"/>
      <c r="AM19" s="362"/>
      <c r="AN19" s="362"/>
      <c r="AO19" s="453"/>
      <c r="AP19" s="453"/>
      <c r="AQ19" s="453"/>
      <c r="AR19" s="453"/>
    </row>
    <row r="20" spans="2:44" ht="14.25" customHeight="1" x14ac:dyDescent="0.15">
      <c r="B20" s="485"/>
      <c r="C20" s="453">
        <v>5</v>
      </c>
      <c r="D20" s="486"/>
      <c r="E20" s="487">
        <v>2520</v>
      </c>
      <c r="F20" s="487">
        <v>3366</v>
      </c>
      <c r="G20" s="487">
        <v>2929</v>
      </c>
      <c r="H20" s="487">
        <v>48747.8</v>
      </c>
      <c r="I20" s="364">
        <v>2415</v>
      </c>
      <c r="J20" s="364">
        <v>3171</v>
      </c>
      <c r="K20" s="364">
        <v>2780.5843133361604</v>
      </c>
      <c r="L20" s="364">
        <v>179940.19999999998</v>
      </c>
      <c r="M20" s="433">
        <v>1239</v>
      </c>
      <c r="N20" s="433">
        <v>1522.5</v>
      </c>
      <c r="O20" s="433">
        <v>1410.7950389534421</v>
      </c>
      <c r="P20" s="433">
        <v>98121.1</v>
      </c>
      <c r="Q20" s="364">
        <v>1890</v>
      </c>
      <c r="R20" s="364">
        <v>2625</v>
      </c>
      <c r="S20" s="364">
        <v>2182.541577748309</v>
      </c>
      <c r="T20" s="365">
        <v>115554.8</v>
      </c>
      <c r="U20" s="453"/>
      <c r="V20" s="453"/>
      <c r="W20" s="453"/>
      <c r="X20" s="453"/>
      <c r="Y20" s="489"/>
      <c r="Z20" s="489"/>
      <c r="AA20" s="489"/>
      <c r="AB20" s="489"/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  <c r="AO20" s="453"/>
      <c r="AP20" s="453"/>
      <c r="AQ20" s="453"/>
      <c r="AR20" s="453"/>
    </row>
    <row r="21" spans="2:44" ht="14.25" customHeight="1" x14ac:dyDescent="0.15">
      <c r="B21" s="485"/>
      <c r="C21" s="453">
        <v>6</v>
      </c>
      <c r="D21" s="486"/>
      <c r="E21" s="487">
        <v>2582</v>
      </c>
      <c r="F21" s="487">
        <v>3441</v>
      </c>
      <c r="G21" s="487">
        <v>2860</v>
      </c>
      <c r="H21" s="487">
        <v>30978.5</v>
      </c>
      <c r="I21" s="364">
        <v>2413.11</v>
      </c>
      <c r="J21" s="364">
        <v>3171</v>
      </c>
      <c r="K21" s="364">
        <v>2835.0513153414663</v>
      </c>
      <c r="L21" s="364">
        <v>120629</v>
      </c>
      <c r="M21" s="433">
        <v>1253.7</v>
      </c>
      <c r="N21" s="433">
        <v>1574.2650000000001</v>
      </c>
      <c r="O21" s="433">
        <v>1418.7917916666665</v>
      </c>
      <c r="P21" s="433">
        <v>113361.3</v>
      </c>
      <c r="Q21" s="364">
        <v>1890</v>
      </c>
      <c r="R21" s="364">
        <v>2625</v>
      </c>
      <c r="S21" s="364">
        <v>2162.0176965859114</v>
      </c>
      <c r="T21" s="365">
        <v>95754.8</v>
      </c>
      <c r="U21" s="453"/>
      <c r="V21" s="453"/>
      <c r="W21" s="453"/>
      <c r="X21" s="453"/>
      <c r="Y21" s="310"/>
      <c r="Z21" s="310"/>
      <c r="AA21" s="310"/>
      <c r="AB21" s="310"/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53"/>
      <c r="AP21" s="453"/>
      <c r="AQ21" s="453"/>
      <c r="AR21" s="453"/>
    </row>
    <row r="22" spans="2:44" ht="14.25" customHeight="1" x14ac:dyDescent="0.15">
      <c r="B22" s="485"/>
      <c r="C22" s="453">
        <v>7</v>
      </c>
      <c r="D22" s="486"/>
      <c r="E22" s="487">
        <v>2730</v>
      </c>
      <c r="F22" s="487">
        <v>3385</v>
      </c>
      <c r="G22" s="487">
        <v>3008</v>
      </c>
      <c r="H22" s="491">
        <v>48146.1</v>
      </c>
      <c r="I22" s="364">
        <v>2415</v>
      </c>
      <c r="J22" s="364">
        <v>3250.8</v>
      </c>
      <c r="K22" s="364">
        <v>2815.7002407589325</v>
      </c>
      <c r="L22" s="364">
        <v>177054.6</v>
      </c>
      <c r="M22" s="433">
        <v>1251.18</v>
      </c>
      <c r="N22" s="433">
        <v>1550.9549999999999</v>
      </c>
      <c r="O22" s="433">
        <v>1432.6906269711114</v>
      </c>
      <c r="P22" s="433">
        <v>136013.29999999999</v>
      </c>
      <c r="Q22" s="364">
        <v>1837.5</v>
      </c>
      <c r="R22" s="364">
        <v>2625</v>
      </c>
      <c r="S22" s="364">
        <v>2159.7876483853893</v>
      </c>
      <c r="T22" s="365">
        <v>109838.70000000001</v>
      </c>
      <c r="U22" s="453"/>
      <c r="V22" s="453"/>
      <c r="W22" s="453"/>
      <c r="X22" s="453"/>
      <c r="Y22" s="492"/>
      <c r="Z22" s="492"/>
      <c r="AA22" s="492"/>
      <c r="AB22" s="31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53"/>
      <c r="AP22" s="453"/>
      <c r="AQ22" s="453"/>
      <c r="AR22" s="453"/>
    </row>
    <row r="23" spans="2:44" ht="14.25" customHeight="1" x14ac:dyDescent="0.15">
      <c r="B23" s="485"/>
      <c r="C23" s="453">
        <v>8</v>
      </c>
      <c r="D23" s="486"/>
      <c r="E23" s="487">
        <v>2520</v>
      </c>
      <c r="F23" s="487">
        <v>3345</v>
      </c>
      <c r="G23" s="487">
        <v>2891</v>
      </c>
      <c r="H23" s="487">
        <v>47497.3</v>
      </c>
      <c r="I23" s="364">
        <v>2415</v>
      </c>
      <c r="J23" s="364">
        <v>3139.3950000000004</v>
      </c>
      <c r="K23" s="364">
        <v>2796.2415557665622</v>
      </c>
      <c r="L23" s="364">
        <v>143628.20000000001</v>
      </c>
      <c r="M23" s="433">
        <v>1253.7</v>
      </c>
      <c r="N23" s="433">
        <v>1599.99</v>
      </c>
      <c r="O23" s="433">
        <v>1448.8649373430162</v>
      </c>
      <c r="P23" s="433">
        <v>119582.40000000001</v>
      </c>
      <c r="Q23" s="364">
        <v>1890</v>
      </c>
      <c r="R23" s="364">
        <v>2609.25</v>
      </c>
      <c r="S23" s="364">
        <v>2166.0789355316624</v>
      </c>
      <c r="T23" s="365">
        <v>95478.6</v>
      </c>
      <c r="U23" s="453"/>
      <c r="V23" s="453"/>
      <c r="W23" s="453"/>
      <c r="X23" s="453"/>
      <c r="Y23" s="489"/>
      <c r="Z23" s="489"/>
      <c r="AA23" s="489"/>
      <c r="AB23" s="489"/>
      <c r="AC23" s="362"/>
      <c r="AD23" s="362"/>
      <c r="AE23" s="362"/>
      <c r="AF23" s="362"/>
      <c r="AG23" s="431"/>
      <c r="AH23" s="431"/>
      <c r="AI23" s="431"/>
      <c r="AJ23" s="431"/>
      <c r="AK23" s="362"/>
      <c r="AL23" s="362"/>
      <c r="AM23" s="362"/>
      <c r="AN23" s="362"/>
      <c r="AO23" s="453"/>
      <c r="AP23" s="453"/>
      <c r="AQ23" s="453"/>
      <c r="AR23" s="453"/>
    </row>
    <row r="24" spans="2:44" ht="14.25" customHeight="1" x14ac:dyDescent="0.15">
      <c r="B24" s="485"/>
      <c r="C24" s="453">
        <v>9</v>
      </c>
      <c r="D24" s="486"/>
      <c r="E24" s="487">
        <v>2625</v>
      </c>
      <c r="F24" s="487">
        <v>3351</v>
      </c>
      <c r="G24" s="487">
        <v>2982</v>
      </c>
      <c r="H24" s="487">
        <v>37547.800000000003</v>
      </c>
      <c r="I24" s="364">
        <v>2415</v>
      </c>
      <c r="J24" s="364">
        <v>3150</v>
      </c>
      <c r="K24" s="364">
        <v>2815.3425373792502</v>
      </c>
      <c r="L24" s="364">
        <v>138344.79999999999</v>
      </c>
      <c r="M24" s="433">
        <v>1260</v>
      </c>
      <c r="N24" s="433">
        <v>1575</v>
      </c>
      <c r="O24" s="433">
        <v>1457.3626437491232</v>
      </c>
      <c r="P24" s="433">
        <v>102842.79999999999</v>
      </c>
      <c r="Q24" s="364">
        <v>1837.5</v>
      </c>
      <c r="R24" s="364">
        <v>2625</v>
      </c>
      <c r="S24" s="364">
        <v>2187.8516833641092</v>
      </c>
      <c r="T24" s="365">
        <v>130813.40000000001</v>
      </c>
      <c r="U24" s="453"/>
      <c r="V24" s="453"/>
      <c r="W24" s="453"/>
      <c r="X24" s="453"/>
      <c r="Y24" s="489"/>
      <c r="Z24" s="489"/>
      <c r="AA24" s="489"/>
      <c r="AB24" s="170"/>
      <c r="AC24" s="362"/>
      <c r="AD24" s="362"/>
      <c r="AE24" s="362"/>
      <c r="AF24" s="362"/>
      <c r="AG24" s="431"/>
      <c r="AH24" s="431"/>
      <c r="AI24" s="431"/>
      <c r="AJ24" s="431"/>
      <c r="AK24" s="362"/>
      <c r="AL24" s="362"/>
      <c r="AM24" s="362"/>
      <c r="AN24" s="362"/>
      <c r="AO24" s="453"/>
      <c r="AP24" s="453"/>
      <c r="AQ24" s="453"/>
      <c r="AR24" s="453"/>
    </row>
    <row r="25" spans="2:44" ht="14.25" customHeight="1" x14ac:dyDescent="0.15">
      <c r="B25" s="485"/>
      <c r="C25" s="453">
        <v>10</v>
      </c>
      <c r="D25" s="486"/>
      <c r="E25" s="487">
        <v>2835</v>
      </c>
      <c r="F25" s="487">
        <v>3346</v>
      </c>
      <c r="G25" s="487">
        <v>3019</v>
      </c>
      <c r="H25" s="487">
        <v>46769.2</v>
      </c>
      <c r="I25" s="364">
        <v>2394</v>
      </c>
      <c r="J25" s="364">
        <v>3150</v>
      </c>
      <c r="K25" s="364">
        <v>2846.8051825960056</v>
      </c>
      <c r="L25" s="364">
        <v>145300.9</v>
      </c>
      <c r="M25" s="433">
        <v>1312.5</v>
      </c>
      <c r="N25" s="433">
        <v>1575</v>
      </c>
      <c r="O25" s="433">
        <v>1422.710759849213</v>
      </c>
      <c r="P25" s="433">
        <v>135528.29999999999</v>
      </c>
      <c r="Q25" s="364">
        <v>1874.25</v>
      </c>
      <c r="R25" s="364">
        <v>2625</v>
      </c>
      <c r="S25" s="364">
        <v>2258.6828625668536</v>
      </c>
      <c r="T25" s="365">
        <v>101726.70000000001</v>
      </c>
      <c r="U25" s="453"/>
      <c r="V25" s="453"/>
      <c r="W25" s="453"/>
      <c r="X25" s="453"/>
      <c r="Y25" s="170"/>
      <c r="Z25" s="170"/>
      <c r="AA25" s="170"/>
      <c r="AB25" s="170"/>
      <c r="AC25" s="362"/>
      <c r="AD25" s="362"/>
      <c r="AE25" s="362"/>
      <c r="AF25" s="362"/>
      <c r="AG25" s="431"/>
      <c r="AH25" s="431"/>
      <c r="AI25" s="431"/>
      <c r="AJ25" s="431"/>
      <c r="AK25" s="362"/>
      <c r="AL25" s="362"/>
      <c r="AM25" s="362"/>
      <c r="AN25" s="362"/>
      <c r="AO25" s="453"/>
      <c r="AP25" s="453"/>
      <c r="AQ25" s="453"/>
      <c r="AR25" s="453"/>
    </row>
    <row r="26" spans="2:44" ht="14.25" customHeight="1" x14ac:dyDescent="0.15">
      <c r="B26" s="485"/>
      <c r="C26" s="453">
        <v>11</v>
      </c>
      <c r="D26" s="486"/>
      <c r="E26" s="491">
        <v>2888</v>
      </c>
      <c r="F26" s="487">
        <v>3457</v>
      </c>
      <c r="G26" s="487">
        <v>3139</v>
      </c>
      <c r="H26" s="487">
        <v>38717.5</v>
      </c>
      <c r="I26" s="364">
        <v>2499</v>
      </c>
      <c r="J26" s="364">
        <v>3150</v>
      </c>
      <c r="K26" s="364">
        <v>2963.2203545813945</v>
      </c>
      <c r="L26" s="364">
        <v>141780.59999999998</v>
      </c>
      <c r="M26" s="433">
        <v>1312.5</v>
      </c>
      <c r="N26" s="433">
        <v>1659</v>
      </c>
      <c r="O26" s="433">
        <v>1472.704626928655</v>
      </c>
      <c r="P26" s="433">
        <v>155196.1</v>
      </c>
      <c r="Q26" s="364">
        <v>1890</v>
      </c>
      <c r="R26" s="364">
        <v>2665.8450000000003</v>
      </c>
      <c r="S26" s="364">
        <v>2347.7197544341125</v>
      </c>
      <c r="T26" s="365">
        <v>128391.9</v>
      </c>
      <c r="U26" s="453"/>
      <c r="V26" s="453"/>
      <c r="W26" s="453"/>
      <c r="X26" s="453"/>
      <c r="Y26" s="488"/>
      <c r="Z26" s="488"/>
      <c r="AA26" s="488"/>
      <c r="AB26" s="493"/>
      <c r="AC26" s="362"/>
      <c r="AD26" s="362"/>
      <c r="AE26" s="362"/>
      <c r="AF26" s="362"/>
      <c r="AG26" s="431"/>
      <c r="AH26" s="431"/>
      <c r="AI26" s="431"/>
      <c r="AJ26" s="431"/>
      <c r="AK26" s="362"/>
      <c r="AL26" s="362"/>
      <c r="AM26" s="362"/>
      <c r="AN26" s="362"/>
      <c r="AO26" s="453"/>
      <c r="AP26" s="453"/>
      <c r="AQ26" s="453"/>
      <c r="AR26" s="453"/>
    </row>
    <row r="27" spans="2:44" ht="14.25" customHeight="1" x14ac:dyDescent="0.15">
      <c r="B27" s="485"/>
      <c r="C27" s="453">
        <v>12</v>
      </c>
      <c r="D27" s="486"/>
      <c r="E27" s="487">
        <v>2835</v>
      </c>
      <c r="F27" s="487">
        <v>3480</v>
      </c>
      <c r="G27" s="487">
        <v>3182</v>
      </c>
      <c r="H27" s="487">
        <v>56716.6</v>
      </c>
      <c r="I27" s="364">
        <v>2520</v>
      </c>
      <c r="J27" s="364">
        <v>3150</v>
      </c>
      <c r="K27" s="364">
        <v>2898.2942909707645</v>
      </c>
      <c r="L27" s="364">
        <v>245109.9</v>
      </c>
      <c r="M27" s="433">
        <v>1311.9750000000001</v>
      </c>
      <c r="N27" s="433">
        <v>1627.5</v>
      </c>
      <c r="O27" s="433">
        <v>1413.8910816967502</v>
      </c>
      <c r="P27" s="433">
        <v>182062.6</v>
      </c>
      <c r="Q27" s="364">
        <v>1995</v>
      </c>
      <c r="R27" s="364">
        <v>2730</v>
      </c>
      <c r="S27" s="364">
        <v>2356.1561818574228</v>
      </c>
      <c r="T27" s="365">
        <v>142301.6</v>
      </c>
      <c r="U27" s="453"/>
      <c r="V27" s="453"/>
      <c r="W27" s="453"/>
      <c r="X27" s="453"/>
      <c r="Y27" s="494"/>
      <c r="Z27" s="494"/>
      <c r="AA27" s="494"/>
      <c r="AB27" s="494"/>
      <c r="AC27" s="362"/>
      <c r="AD27" s="362"/>
      <c r="AE27" s="362"/>
      <c r="AF27" s="362"/>
      <c r="AG27" s="431"/>
      <c r="AH27" s="431"/>
      <c r="AI27" s="431"/>
      <c r="AJ27" s="431"/>
      <c r="AK27" s="362"/>
      <c r="AL27" s="362"/>
      <c r="AM27" s="362"/>
      <c r="AN27" s="362"/>
      <c r="AO27" s="453"/>
      <c r="AP27" s="453"/>
      <c r="AQ27" s="453"/>
      <c r="AR27" s="453"/>
    </row>
    <row r="28" spans="2:44" ht="14.25" customHeight="1" x14ac:dyDescent="0.15">
      <c r="B28" s="485" t="s">
        <v>269</v>
      </c>
      <c r="C28" s="453">
        <v>1</v>
      </c>
      <c r="D28" s="486" t="s">
        <v>310</v>
      </c>
      <c r="E28" s="487">
        <v>2888</v>
      </c>
      <c r="F28" s="487">
        <v>3464</v>
      </c>
      <c r="G28" s="487">
        <v>3203</v>
      </c>
      <c r="H28" s="487">
        <v>45980.6</v>
      </c>
      <c r="I28" s="364">
        <v>2415</v>
      </c>
      <c r="J28" s="364">
        <v>3255</v>
      </c>
      <c r="K28" s="364">
        <v>2868.056873631735</v>
      </c>
      <c r="L28" s="364">
        <v>163516.5</v>
      </c>
      <c r="M28" s="433">
        <v>1354.5</v>
      </c>
      <c r="N28" s="433">
        <v>1659</v>
      </c>
      <c r="O28" s="433">
        <v>1478.8510218824674</v>
      </c>
      <c r="P28" s="433">
        <v>122989.8</v>
      </c>
      <c r="Q28" s="364">
        <v>1890</v>
      </c>
      <c r="R28" s="364">
        <v>2745.75</v>
      </c>
      <c r="S28" s="364">
        <v>2345.8132634616791</v>
      </c>
      <c r="T28" s="364">
        <v>129772.09999999999</v>
      </c>
      <c r="U28" s="453"/>
      <c r="V28" s="453"/>
      <c r="W28" s="453"/>
      <c r="X28" s="453"/>
      <c r="Y28" s="280"/>
      <c r="Z28" s="280"/>
      <c r="AA28" s="280"/>
      <c r="AB28" s="280"/>
      <c r="AC28" s="362"/>
      <c r="AD28" s="362"/>
      <c r="AE28" s="362"/>
      <c r="AF28" s="362"/>
      <c r="AG28" s="431"/>
      <c r="AH28" s="431"/>
      <c r="AI28" s="431"/>
      <c r="AJ28" s="431"/>
      <c r="AK28" s="362"/>
      <c r="AL28" s="362"/>
      <c r="AM28" s="362"/>
      <c r="AN28" s="362"/>
      <c r="AO28" s="453"/>
      <c r="AP28" s="453"/>
      <c r="AQ28" s="453"/>
      <c r="AR28" s="453"/>
    </row>
    <row r="29" spans="2:44" ht="14.25" customHeight="1" x14ac:dyDescent="0.15">
      <c r="B29" s="485"/>
      <c r="C29" s="453">
        <v>2</v>
      </c>
      <c r="D29" s="486"/>
      <c r="E29" s="487">
        <v>2670</v>
      </c>
      <c r="F29" s="487">
        <v>3367</v>
      </c>
      <c r="G29" s="487">
        <v>3092</v>
      </c>
      <c r="H29" s="487">
        <v>33153.4</v>
      </c>
      <c r="I29" s="364">
        <v>2415</v>
      </c>
      <c r="J29" s="364">
        <v>3255</v>
      </c>
      <c r="K29" s="364">
        <v>2841.6204963393202</v>
      </c>
      <c r="L29" s="364">
        <v>134927.19999999998</v>
      </c>
      <c r="M29" s="433">
        <v>1354.5</v>
      </c>
      <c r="N29" s="433">
        <v>1575</v>
      </c>
      <c r="O29" s="433">
        <v>1468.220205086812</v>
      </c>
      <c r="P29" s="433">
        <v>117492.6</v>
      </c>
      <c r="Q29" s="364">
        <v>1995</v>
      </c>
      <c r="R29" s="364">
        <v>2745.75</v>
      </c>
      <c r="S29" s="364">
        <v>2279.5803644816106</v>
      </c>
      <c r="T29" s="365">
        <v>107871</v>
      </c>
      <c r="U29" s="453"/>
      <c r="V29" s="453"/>
      <c r="W29" s="453"/>
      <c r="X29" s="453"/>
      <c r="Y29" s="488"/>
      <c r="Z29" s="488"/>
      <c r="AA29" s="488"/>
      <c r="AB29" s="488"/>
      <c r="AC29" s="362"/>
      <c r="AD29" s="362"/>
      <c r="AE29" s="362"/>
      <c r="AF29" s="362"/>
      <c r="AG29" s="431"/>
      <c r="AH29" s="431"/>
      <c r="AI29" s="431"/>
      <c r="AJ29" s="431"/>
      <c r="AK29" s="362"/>
      <c r="AL29" s="362"/>
      <c r="AM29" s="362"/>
      <c r="AN29" s="362"/>
      <c r="AO29" s="453"/>
      <c r="AP29" s="453"/>
      <c r="AQ29" s="453"/>
      <c r="AR29" s="453"/>
    </row>
    <row r="30" spans="2:44" ht="13.5" customHeight="1" x14ac:dyDescent="0.15">
      <c r="B30" s="485"/>
      <c r="C30" s="453">
        <v>3</v>
      </c>
      <c r="D30" s="486"/>
      <c r="E30" s="487">
        <v>2730</v>
      </c>
      <c r="F30" s="487">
        <v>3365</v>
      </c>
      <c r="G30" s="487">
        <v>3107</v>
      </c>
      <c r="H30" s="487">
        <v>39409.699999999997</v>
      </c>
      <c r="I30" s="364">
        <v>2394</v>
      </c>
      <c r="J30" s="364">
        <v>3255</v>
      </c>
      <c r="K30" s="364">
        <v>2783.3404765390542</v>
      </c>
      <c r="L30" s="364">
        <v>128108.79999999999</v>
      </c>
      <c r="M30" s="433">
        <v>1312.5</v>
      </c>
      <c r="N30" s="433">
        <v>1659</v>
      </c>
      <c r="O30" s="433">
        <v>1461.4707254806199</v>
      </c>
      <c r="P30" s="433">
        <v>129563.70000000001</v>
      </c>
      <c r="Q30" s="364">
        <v>1890</v>
      </c>
      <c r="R30" s="364">
        <v>2887.5</v>
      </c>
      <c r="S30" s="364">
        <v>2255.9145607497685</v>
      </c>
      <c r="T30" s="365">
        <v>142246.20000000001</v>
      </c>
      <c r="U30" s="453"/>
      <c r="V30" s="453"/>
      <c r="W30" s="453"/>
      <c r="X30" s="453"/>
      <c r="Y30" s="488"/>
      <c r="Z30" s="488"/>
      <c r="AA30" s="488"/>
      <c r="AB30" s="488"/>
      <c r="AC30" s="362"/>
      <c r="AD30" s="362"/>
      <c r="AE30" s="362"/>
      <c r="AF30" s="362"/>
      <c r="AG30" s="431"/>
      <c r="AH30" s="431"/>
      <c r="AI30" s="431"/>
      <c r="AJ30" s="431"/>
      <c r="AK30" s="362"/>
      <c r="AL30" s="362"/>
      <c r="AM30" s="362"/>
      <c r="AN30" s="362"/>
      <c r="AO30" s="453"/>
      <c r="AP30" s="453"/>
      <c r="AQ30" s="453"/>
      <c r="AR30" s="453"/>
    </row>
    <row r="31" spans="2:44" ht="13.5" customHeight="1" x14ac:dyDescent="0.15">
      <c r="B31" s="485"/>
      <c r="C31" s="453">
        <v>4</v>
      </c>
      <c r="D31" s="486"/>
      <c r="E31" s="487">
        <v>2752</v>
      </c>
      <c r="F31" s="487">
        <v>3024</v>
      </c>
      <c r="G31" s="487">
        <v>2925</v>
      </c>
      <c r="H31" s="487">
        <v>43603.8</v>
      </c>
      <c r="I31" s="364">
        <v>2484</v>
      </c>
      <c r="J31" s="364">
        <v>3024</v>
      </c>
      <c r="K31" s="364">
        <v>2781.9368224278755</v>
      </c>
      <c r="L31" s="364">
        <v>181553.9</v>
      </c>
      <c r="M31" s="433">
        <v>1296</v>
      </c>
      <c r="N31" s="433">
        <v>1621.08</v>
      </c>
      <c r="O31" s="433">
        <v>1434.4207214481687</v>
      </c>
      <c r="P31" s="433">
        <v>143590.5</v>
      </c>
      <c r="Q31" s="364">
        <v>2052</v>
      </c>
      <c r="R31" s="364">
        <v>2862</v>
      </c>
      <c r="S31" s="364">
        <v>2291.4961664535954</v>
      </c>
      <c r="T31" s="365">
        <v>146329.79999999999</v>
      </c>
      <c r="U31" s="453"/>
      <c r="V31" s="453"/>
      <c r="W31" s="453"/>
      <c r="X31" s="453"/>
      <c r="Y31" s="488"/>
      <c r="Z31" s="488"/>
      <c r="AA31" s="488"/>
      <c r="AB31" s="488"/>
      <c r="AC31" s="362"/>
      <c r="AD31" s="362"/>
      <c r="AE31" s="362"/>
      <c r="AF31" s="362"/>
      <c r="AG31" s="431"/>
      <c r="AH31" s="431"/>
      <c r="AI31" s="431"/>
      <c r="AJ31" s="431"/>
      <c r="AK31" s="362"/>
      <c r="AL31" s="362"/>
      <c r="AM31" s="362"/>
      <c r="AN31" s="362"/>
      <c r="AO31" s="453"/>
      <c r="AP31" s="453"/>
      <c r="AQ31" s="453"/>
      <c r="AR31" s="453"/>
    </row>
    <row r="32" spans="2:44" ht="13.5" customHeight="1" x14ac:dyDescent="0.15">
      <c r="B32" s="485"/>
      <c r="C32" s="453">
        <v>5</v>
      </c>
      <c r="D32" s="486"/>
      <c r="E32" s="487">
        <v>2754</v>
      </c>
      <c r="F32" s="487">
        <v>3024</v>
      </c>
      <c r="G32" s="487">
        <v>2922</v>
      </c>
      <c r="H32" s="487">
        <v>48862.5</v>
      </c>
      <c r="I32" s="364">
        <v>2484</v>
      </c>
      <c r="J32" s="364">
        <v>3564</v>
      </c>
      <c r="K32" s="364">
        <v>2928.3998539040808</v>
      </c>
      <c r="L32" s="364">
        <v>103160.70000000001</v>
      </c>
      <c r="M32" s="433">
        <v>1438.7760000000001</v>
      </c>
      <c r="N32" s="433">
        <v>1706.4</v>
      </c>
      <c r="O32" s="433">
        <v>1617.8139963065771</v>
      </c>
      <c r="P32" s="433">
        <v>134438.1</v>
      </c>
      <c r="Q32" s="364">
        <v>2052</v>
      </c>
      <c r="R32" s="364">
        <v>2700</v>
      </c>
      <c r="S32" s="364">
        <v>2316.6015610215049</v>
      </c>
      <c r="T32" s="365">
        <v>112063.2</v>
      </c>
      <c r="U32" s="453"/>
      <c r="V32" s="453"/>
      <c r="W32" s="453"/>
      <c r="X32" s="453"/>
      <c r="Y32" s="488"/>
      <c r="Z32" s="488"/>
      <c r="AA32" s="488"/>
      <c r="AB32" s="488"/>
      <c r="AC32" s="362"/>
      <c r="AD32" s="362"/>
      <c r="AE32" s="362"/>
      <c r="AF32" s="362"/>
      <c r="AG32" s="431"/>
      <c r="AH32" s="431"/>
      <c r="AI32" s="431"/>
      <c r="AJ32" s="431"/>
      <c r="AK32" s="362"/>
      <c r="AL32" s="362"/>
      <c r="AM32" s="362"/>
      <c r="AN32" s="362"/>
      <c r="AO32" s="453"/>
      <c r="AP32" s="453"/>
      <c r="AQ32" s="453"/>
      <c r="AR32" s="453"/>
    </row>
    <row r="33" spans="2:44" ht="13.5" customHeight="1" x14ac:dyDescent="0.15">
      <c r="B33" s="485"/>
      <c r="C33" s="453">
        <v>6</v>
      </c>
      <c r="D33" s="486"/>
      <c r="E33" s="163">
        <v>2700</v>
      </c>
      <c r="F33" s="163">
        <v>3022.92</v>
      </c>
      <c r="G33" s="163">
        <v>2833.4527700152298</v>
      </c>
      <c r="H33" s="163">
        <v>44596.9</v>
      </c>
      <c r="I33" s="365">
        <v>2646</v>
      </c>
      <c r="J33" s="364">
        <v>3423.6</v>
      </c>
      <c r="K33" s="364">
        <v>2997.1818557243569</v>
      </c>
      <c r="L33" s="365">
        <v>102313.60000000001</v>
      </c>
      <c r="M33" s="433">
        <v>1458</v>
      </c>
      <c r="N33" s="433">
        <v>1688.04</v>
      </c>
      <c r="O33" s="433">
        <v>1598.9211672597864</v>
      </c>
      <c r="P33" s="433">
        <v>141384.4</v>
      </c>
      <c r="Q33" s="364">
        <v>2052</v>
      </c>
      <c r="R33" s="364">
        <v>2700</v>
      </c>
      <c r="S33" s="364">
        <v>2290.7357908483559</v>
      </c>
      <c r="T33" s="365">
        <v>173989.2</v>
      </c>
      <c r="U33" s="453"/>
      <c r="V33" s="453"/>
      <c r="W33" s="453"/>
      <c r="X33" s="453"/>
      <c r="Y33" s="488"/>
      <c r="Z33" s="488"/>
      <c r="AA33" s="488"/>
      <c r="AB33" s="488"/>
      <c r="AC33" s="362"/>
      <c r="AD33" s="362"/>
      <c r="AE33" s="362"/>
      <c r="AF33" s="362"/>
      <c r="AG33" s="431"/>
      <c r="AH33" s="431"/>
      <c r="AI33" s="431"/>
      <c r="AJ33" s="431"/>
      <c r="AK33" s="362"/>
      <c r="AL33" s="362"/>
      <c r="AM33" s="362"/>
      <c r="AN33" s="362"/>
      <c r="AO33" s="453"/>
      <c r="AP33" s="453"/>
      <c r="AQ33" s="453"/>
      <c r="AR33" s="453"/>
    </row>
    <row r="34" spans="2:44" ht="13.5" customHeight="1" x14ac:dyDescent="0.15">
      <c r="B34" s="495"/>
      <c r="C34" s="458">
        <v>7</v>
      </c>
      <c r="D34" s="496"/>
      <c r="E34" s="257">
        <v>2700</v>
      </c>
      <c r="F34" s="257">
        <v>3024</v>
      </c>
      <c r="G34" s="257">
        <v>2857</v>
      </c>
      <c r="H34" s="257">
        <v>56211.4</v>
      </c>
      <c r="I34" s="269">
        <v>2592</v>
      </c>
      <c r="J34" s="269">
        <v>3542.4</v>
      </c>
      <c r="K34" s="269">
        <v>2997.0563938359737</v>
      </c>
      <c r="L34" s="269">
        <v>166598.09999999998</v>
      </c>
      <c r="M34" s="428">
        <v>1328.616</v>
      </c>
      <c r="N34" s="428">
        <v>1690.2</v>
      </c>
      <c r="O34" s="428">
        <v>1569.3456485087506</v>
      </c>
      <c r="P34" s="428">
        <v>160482</v>
      </c>
      <c r="Q34" s="269">
        <v>1944</v>
      </c>
      <c r="R34" s="269">
        <v>2592</v>
      </c>
      <c r="S34" s="269">
        <v>2271.2521985453404</v>
      </c>
      <c r="T34" s="367">
        <v>160012.70000000001</v>
      </c>
      <c r="U34" s="453"/>
      <c r="V34" s="453"/>
      <c r="W34" s="453"/>
      <c r="X34" s="453"/>
      <c r="Y34" s="497"/>
      <c r="Z34" s="497"/>
      <c r="AA34" s="453"/>
      <c r="AB34" s="497"/>
      <c r="AC34" s="497"/>
      <c r="AD34" s="497"/>
      <c r="AE34" s="453"/>
      <c r="AF34" s="497"/>
      <c r="AG34" s="497"/>
      <c r="AH34" s="497"/>
      <c r="AI34" s="453"/>
      <c r="AJ34" s="497"/>
      <c r="AK34" s="497"/>
      <c r="AL34" s="497"/>
      <c r="AM34" s="453"/>
      <c r="AN34" s="497"/>
      <c r="AO34" s="453"/>
      <c r="AP34" s="453"/>
      <c r="AQ34" s="453"/>
      <c r="AR34" s="453"/>
    </row>
    <row r="35" spans="2:44" ht="13.5" customHeight="1" x14ac:dyDescent="0.15">
      <c r="B35" s="498" t="s">
        <v>112</v>
      </c>
      <c r="C35" s="453" t="s">
        <v>115</v>
      </c>
      <c r="D35" s="453"/>
      <c r="E35" s="453"/>
      <c r="F35" s="453"/>
      <c r="G35" s="453"/>
      <c r="H35" s="288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</row>
    <row r="36" spans="2:44" ht="13.5" customHeight="1" x14ac:dyDescent="0.15">
      <c r="B36" s="285" t="s">
        <v>114</v>
      </c>
      <c r="C36" s="284" t="s">
        <v>312</v>
      </c>
      <c r="M36" s="362"/>
      <c r="N36" s="362"/>
      <c r="O36" s="362"/>
      <c r="P36" s="362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</row>
    <row r="37" spans="2:44" ht="13.5" customHeight="1" x14ac:dyDescent="0.15">
      <c r="B37" s="285"/>
      <c r="C37" s="137"/>
      <c r="I37" s="362"/>
      <c r="J37" s="362"/>
      <c r="K37" s="362"/>
      <c r="L37" s="362"/>
      <c r="M37" s="431"/>
      <c r="N37" s="431"/>
      <c r="O37" s="431"/>
      <c r="P37" s="431"/>
      <c r="Q37" s="362"/>
      <c r="R37" s="362"/>
      <c r="S37" s="362"/>
      <c r="T37" s="362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</row>
    <row r="38" spans="2:44" x14ac:dyDescent="0.15">
      <c r="E38" s="488"/>
      <c r="F38" s="488"/>
      <c r="G38" s="488"/>
      <c r="H38" s="499"/>
      <c r="I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</row>
    <row r="39" spans="2:44" ht="13.5" x14ac:dyDescent="0.15">
      <c r="E39" s="286"/>
      <c r="F39" s="286"/>
      <c r="G39" s="286"/>
      <c r="H39" s="288"/>
      <c r="I39" s="796"/>
      <c r="J39" s="362"/>
      <c r="K39" s="362"/>
      <c r="L39" s="362"/>
      <c r="M39" s="431"/>
      <c r="N39" s="431"/>
      <c r="O39" s="431"/>
      <c r="P39" s="431"/>
      <c r="Q39" s="362"/>
      <c r="R39" s="362"/>
      <c r="S39" s="362"/>
      <c r="T39" s="362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  <c r="AN39" s="453"/>
      <c r="AO39" s="453"/>
      <c r="AP39" s="453"/>
      <c r="AQ39" s="453"/>
      <c r="AR39" s="453"/>
    </row>
    <row r="40" spans="2:44" ht="13.5" x14ac:dyDescent="0.15">
      <c r="E40" s="286"/>
      <c r="F40" s="286"/>
      <c r="G40" s="286"/>
      <c r="H40" s="288"/>
      <c r="I40" s="796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</row>
    <row r="41" spans="2:44" x14ac:dyDescent="0.15">
      <c r="E41" s="488"/>
      <c r="F41" s="488"/>
      <c r="G41" s="499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3"/>
      <c r="AR41" s="453"/>
    </row>
    <row r="42" spans="2:44" x14ac:dyDescent="0.15"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3"/>
    </row>
    <row r="43" spans="2:44" x14ac:dyDescent="0.15"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</row>
    <row r="44" spans="2:44" x14ac:dyDescent="0.15"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</row>
    <row r="45" spans="2:44" x14ac:dyDescent="0.15"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</row>
    <row r="46" spans="2:44" x14ac:dyDescent="0.15"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3"/>
    </row>
    <row r="47" spans="2:44" x14ac:dyDescent="0.15"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3"/>
    </row>
    <row r="48" spans="2:44" x14ac:dyDescent="0.15"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</row>
    <row r="50" spans="15:16" x14ac:dyDescent="0.15">
      <c r="O50" s="500"/>
      <c r="P50" s="500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5" style="137" customWidth="1"/>
    <col min="3" max="3" width="2.75" style="137" customWidth="1"/>
    <col min="4" max="4" width="5.75" style="137" customWidth="1"/>
    <col min="5" max="5" width="5.5" style="137" customWidth="1"/>
    <col min="6" max="7" width="5.875" style="137" customWidth="1"/>
    <col min="8" max="8" width="8.125" style="137" customWidth="1"/>
    <col min="9" max="9" width="5.375" style="137" customWidth="1"/>
    <col min="10" max="11" width="5.875" style="137" customWidth="1"/>
    <col min="12" max="12" width="8.125" style="137" customWidth="1"/>
    <col min="13" max="13" width="5.25" style="137" customWidth="1"/>
    <col min="14" max="14" width="5.875" style="137" customWidth="1"/>
    <col min="15" max="15" width="6.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375" style="137" customWidth="1"/>
    <col min="22" max="22" width="5.875" style="137" customWidth="1"/>
    <col min="23" max="23" width="6.75" style="137" customWidth="1"/>
    <col min="24" max="24" width="8.125" style="137" customWidth="1"/>
    <col min="25" max="26" width="7.5" style="137"/>
    <col min="27" max="35" width="9.75" style="137" customWidth="1"/>
    <col min="36" max="16384" width="7.5" style="137"/>
  </cols>
  <sheetData>
    <row r="1" spans="1:52" ht="15" customHeight="1" x14ac:dyDescent="0.15">
      <c r="B1" s="381"/>
      <c r="C1" s="381"/>
      <c r="D1" s="381"/>
      <c r="Z1" s="136"/>
      <c r="AA1" s="344"/>
      <c r="AB1" s="344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1:52" ht="12.75" customHeight="1" x14ac:dyDescent="0.15">
      <c r="B2" s="137" t="s">
        <v>182</v>
      </c>
      <c r="C2" s="346"/>
      <c r="D2" s="346"/>
      <c r="Z2" s="136"/>
      <c r="AA2" s="348"/>
      <c r="AB2" s="348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ht="12.75" customHeight="1" x14ac:dyDescent="0.15">
      <c r="B3" s="346"/>
      <c r="C3" s="346"/>
      <c r="D3" s="346"/>
      <c r="X3" s="139" t="s">
        <v>90</v>
      </c>
      <c r="Z3" s="136"/>
      <c r="AA3" s="348"/>
      <c r="AB3" s="348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0"/>
      <c r="AW3" s="136"/>
      <c r="AX3" s="136"/>
      <c r="AY3" s="136"/>
      <c r="AZ3" s="136"/>
    </row>
    <row r="4" spans="1:5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52" ht="12" customHeight="1" x14ac:dyDescent="0.15">
      <c r="A5" s="161"/>
      <c r="B5" s="158"/>
      <c r="C5" s="501" t="s">
        <v>263</v>
      </c>
      <c r="D5" s="502"/>
      <c r="E5" s="136" t="s">
        <v>313</v>
      </c>
      <c r="F5" s="503"/>
      <c r="G5" s="503"/>
      <c r="H5" s="504"/>
      <c r="I5" s="147" t="s">
        <v>314</v>
      </c>
      <c r="J5" s="387"/>
      <c r="K5" s="503"/>
      <c r="L5" s="504"/>
      <c r="M5" s="147" t="s">
        <v>315</v>
      </c>
      <c r="N5" s="503"/>
      <c r="O5" s="140"/>
      <c r="P5" s="504"/>
      <c r="Q5" s="147" t="s">
        <v>316</v>
      </c>
      <c r="R5" s="503"/>
      <c r="S5" s="503"/>
      <c r="T5" s="504"/>
      <c r="U5" s="147" t="s">
        <v>317</v>
      </c>
      <c r="V5" s="503"/>
      <c r="W5" s="503"/>
      <c r="X5" s="504"/>
      <c r="Z5" s="136"/>
      <c r="AA5" s="505"/>
      <c r="AB5" s="505"/>
      <c r="AC5" s="136"/>
      <c r="AD5" s="348"/>
      <c r="AE5" s="348"/>
      <c r="AF5" s="348"/>
      <c r="AG5" s="136"/>
      <c r="AH5" s="348"/>
      <c r="AI5" s="348"/>
      <c r="AJ5" s="348"/>
      <c r="AK5" s="136"/>
      <c r="AL5" s="348"/>
      <c r="AM5" s="348"/>
      <c r="AN5" s="348"/>
      <c r="AO5" s="136"/>
      <c r="AP5" s="348"/>
      <c r="AQ5" s="348"/>
      <c r="AR5" s="348"/>
      <c r="AS5" s="136"/>
      <c r="AT5" s="348"/>
      <c r="AU5" s="348"/>
      <c r="AV5" s="348"/>
      <c r="AW5" s="136"/>
      <c r="AX5" s="136"/>
      <c r="AY5" s="136"/>
      <c r="AZ5" s="136"/>
    </row>
    <row r="6" spans="1:52" ht="12" customHeight="1" x14ac:dyDescent="0.15">
      <c r="A6" s="161"/>
      <c r="B6" s="162"/>
      <c r="C6" s="151"/>
      <c r="D6" s="167"/>
      <c r="E6" s="151"/>
      <c r="F6" s="506"/>
      <c r="G6" s="506"/>
      <c r="H6" s="507"/>
      <c r="I6" s="151"/>
      <c r="J6" s="506"/>
      <c r="K6" s="506"/>
      <c r="L6" s="507"/>
      <c r="M6" s="151"/>
      <c r="N6" s="506"/>
      <c r="O6" s="506"/>
      <c r="P6" s="507"/>
      <c r="Q6" s="151"/>
      <c r="R6" s="506"/>
      <c r="S6" s="506"/>
      <c r="T6" s="507"/>
      <c r="U6" s="151"/>
      <c r="V6" s="506"/>
      <c r="W6" s="506"/>
      <c r="X6" s="507"/>
      <c r="Z6" s="136"/>
      <c r="AA6" s="136"/>
      <c r="AB6" s="136"/>
      <c r="AC6" s="136"/>
      <c r="AD6" s="348"/>
      <c r="AE6" s="348"/>
      <c r="AF6" s="348"/>
      <c r="AG6" s="136"/>
      <c r="AH6" s="348"/>
      <c r="AI6" s="348"/>
      <c r="AJ6" s="348"/>
      <c r="AK6" s="136"/>
      <c r="AL6" s="348"/>
      <c r="AM6" s="348"/>
      <c r="AN6" s="348"/>
      <c r="AO6" s="136"/>
      <c r="AP6" s="348"/>
      <c r="AQ6" s="348"/>
      <c r="AR6" s="348"/>
      <c r="AS6" s="136"/>
      <c r="AT6" s="348"/>
      <c r="AU6" s="348"/>
      <c r="AV6" s="348"/>
      <c r="AW6" s="136"/>
      <c r="AX6" s="136"/>
      <c r="AY6" s="136"/>
      <c r="AZ6" s="136"/>
    </row>
    <row r="7" spans="1:52" ht="12" customHeight="1" x14ac:dyDescent="0.15">
      <c r="A7" s="161"/>
      <c r="B7" s="356" t="s">
        <v>318</v>
      </c>
      <c r="C7" s="357"/>
      <c r="D7" s="358"/>
      <c r="E7" s="389" t="s">
        <v>281</v>
      </c>
      <c r="F7" s="389" t="s">
        <v>175</v>
      </c>
      <c r="G7" s="389" t="s">
        <v>282</v>
      </c>
      <c r="H7" s="389" t="s">
        <v>101</v>
      </c>
      <c r="I7" s="389" t="s">
        <v>281</v>
      </c>
      <c r="J7" s="389" t="s">
        <v>175</v>
      </c>
      <c r="K7" s="389" t="s">
        <v>282</v>
      </c>
      <c r="L7" s="389" t="s">
        <v>101</v>
      </c>
      <c r="M7" s="389" t="s">
        <v>281</v>
      </c>
      <c r="N7" s="389" t="s">
        <v>175</v>
      </c>
      <c r="O7" s="389" t="s">
        <v>282</v>
      </c>
      <c r="P7" s="389" t="s">
        <v>101</v>
      </c>
      <c r="Q7" s="389" t="s">
        <v>281</v>
      </c>
      <c r="R7" s="389" t="s">
        <v>175</v>
      </c>
      <c r="S7" s="389" t="s">
        <v>282</v>
      </c>
      <c r="T7" s="389" t="s">
        <v>101</v>
      </c>
      <c r="U7" s="389" t="s">
        <v>281</v>
      </c>
      <c r="V7" s="389" t="s">
        <v>175</v>
      </c>
      <c r="W7" s="389" t="s">
        <v>282</v>
      </c>
      <c r="X7" s="389" t="s">
        <v>101</v>
      </c>
      <c r="Z7" s="136"/>
      <c r="AA7" s="387"/>
      <c r="AB7" s="387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136"/>
      <c r="AX7" s="136"/>
      <c r="AY7" s="136"/>
      <c r="AZ7" s="136"/>
    </row>
    <row r="8" spans="1:52" ht="12" customHeight="1" x14ac:dyDescent="0.15">
      <c r="A8" s="161"/>
      <c r="B8" s="151"/>
      <c r="C8" s="152"/>
      <c r="D8" s="167"/>
      <c r="E8" s="391"/>
      <c r="F8" s="391"/>
      <c r="G8" s="391" t="s">
        <v>283</v>
      </c>
      <c r="H8" s="391"/>
      <c r="I8" s="391"/>
      <c r="J8" s="391"/>
      <c r="K8" s="391" t="s">
        <v>283</v>
      </c>
      <c r="L8" s="391"/>
      <c r="M8" s="391"/>
      <c r="N8" s="391"/>
      <c r="O8" s="391" t="s">
        <v>283</v>
      </c>
      <c r="P8" s="391"/>
      <c r="Q8" s="391"/>
      <c r="R8" s="391"/>
      <c r="S8" s="391" t="s">
        <v>283</v>
      </c>
      <c r="T8" s="391"/>
      <c r="U8" s="391"/>
      <c r="V8" s="391"/>
      <c r="W8" s="391" t="s">
        <v>283</v>
      </c>
      <c r="X8" s="391"/>
      <c r="Z8" s="136"/>
      <c r="AA8" s="136"/>
      <c r="AB8" s="136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136"/>
      <c r="AX8" s="136"/>
      <c r="AY8" s="136"/>
      <c r="AZ8" s="136"/>
    </row>
    <row r="9" spans="1:52" ht="12" customHeight="1" x14ac:dyDescent="0.15">
      <c r="A9" s="161"/>
      <c r="B9" s="289" t="s">
        <v>0</v>
      </c>
      <c r="C9" s="313">
        <v>23</v>
      </c>
      <c r="D9" s="157" t="s">
        <v>1</v>
      </c>
      <c r="E9" s="374" t="s">
        <v>271</v>
      </c>
      <c r="F9" s="374" t="s">
        <v>271</v>
      </c>
      <c r="G9" s="374" t="s">
        <v>271</v>
      </c>
      <c r="H9" s="374" t="s">
        <v>271</v>
      </c>
      <c r="I9" s="374" t="s">
        <v>271</v>
      </c>
      <c r="J9" s="374" t="s">
        <v>271</v>
      </c>
      <c r="K9" s="374" t="s">
        <v>271</v>
      </c>
      <c r="L9" s="374" t="s">
        <v>271</v>
      </c>
      <c r="M9" s="374" t="s">
        <v>271</v>
      </c>
      <c r="N9" s="374" t="s">
        <v>271</v>
      </c>
      <c r="O9" s="374" t="s">
        <v>271</v>
      </c>
      <c r="P9" s="374" t="s">
        <v>271</v>
      </c>
      <c r="Q9" s="374" t="s">
        <v>271</v>
      </c>
      <c r="R9" s="374" t="s">
        <v>271</v>
      </c>
      <c r="S9" s="374" t="s">
        <v>271</v>
      </c>
      <c r="T9" s="374" t="s">
        <v>271</v>
      </c>
      <c r="U9" s="374" t="s">
        <v>271</v>
      </c>
      <c r="V9" s="374" t="s">
        <v>271</v>
      </c>
      <c r="W9" s="374" t="s">
        <v>271</v>
      </c>
      <c r="X9" s="374" t="s">
        <v>271</v>
      </c>
      <c r="Y9" s="136"/>
      <c r="Z9" s="136"/>
      <c r="AA9" s="347"/>
      <c r="AB9" s="136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136"/>
      <c r="AX9" s="136"/>
      <c r="AY9" s="136"/>
      <c r="AZ9" s="136"/>
    </row>
    <row r="10" spans="1:52" ht="12" customHeight="1" x14ac:dyDescent="0.15">
      <c r="A10" s="161"/>
      <c r="B10" s="292"/>
      <c r="C10" s="347">
        <v>24</v>
      </c>
      <c r="D10" s="161"/>
      <c r="E10" s="508">
        <v>0</v>
      </c>
      <c r="F10" s="508">
        <v>0</v>
      </c>
      <c r="G10" s="508">
        <v>0</v>
      </c>
      <c r="H10" s="508">
        <v>0</v>
      </c>
      <c r="I10" s="508">
        <v>0</v>
      </c>
      <c r="J10" s="508">
        <v>0</v>
      </c>
      <c r="K10" s="508">
        <v>0</v>
      </c>
      <c r="L10" s="508">
        <v>0</v>
      </c>
      <c r="M10" s="229">
        <v>0</v>
      </c>
      <c r="N10" s="508">
        <v>0</v>
      </c>
      <c r="O10" s="508">
        <v>0</v>
      </c>
      <c r="P10" s="508">
        <v>0</v>
      </c>
      <c r="Q10" s="508">
        <v>0</v>
      </c>
      <c r="R10" s="508">
        <v>0</v>
      </c>
      <c r="S10" s="508">
        <v>0</v>
      </c>
      <c r="T10" s="508">
        <v>0</v>
      </c>
      <c r="U10" s="508">
        <v>0</v>
      </c>
      <c r="V10" s="508">
        <v>0</v>
      </c>
      <c r="W10" s="508">
        <v>0</v>
      </c>
      <c r="X10" s="229">
        <v>0</v>
      </c>
      <c r="Y10" s="136"/>
      <c r="Z10" s="136"/>
      <c r="AA10" s="347"/>
      <c r="AB10" s="136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136"/>
      <c r="AX10" s="136"/>
      <c r="AY10" s="136"/>
      <c r="AZ10" s="136"/>
    </row>
    <row r="11" spans="1:52" ht="12" customHeight="1" x14ac:dyDescent="0.15">
      <c r="A11" s="161"/>
      <c r="B11" s="366"/>
      <c r="C11" s="316">
        <v>25</v>
      </c>
      <c r="D11" s="167"/>
      <c r="E11" s="248">
        <v>996.97500000000002</v>
      </c>
      <c r="F11" s="248">
        <v>1522.5</v>
      </c>
      <c r="G11" s="248">
        <v>1093.7538292806694</v>
      </c>
      <c r="H11" s="248">
        <v>146364.1</v>
      </c>
      <c r="I11" s="248">
        <v>661.5</v>
      </c>
      <c r="J11" s="248">
        <v>997.5</v>
      </c>
      <c r="K11" s="248">
        <v>781.33342231713834</v>
      </c>
      <c r="L11" s="248">
        <v>8929.1</v>
      </c>
      <c r="M11" s="248">
        <v>2520</v>
      </c>
      <c r="N11" s="248">
        <v>3150</v>
      </c>
      <c r="O11" s="248">
        <v>2613.55603137551</v>
      </c>
      <c r="P11" s="248">
        <v>48851</v>
      </c>
      <c r="Q11" s="248">
        <v>1606.5</v>
      </c>
      <c r="R11" s="248">
        <v>2017.0500000000002</v>
      </c>
      <c r="S11" s="248">
        <v>1760.2864308457276</v>
      </c>
      <c r="T11" s="248">
        <v>7674.2000000000007</v>
      </c>
      <c r="U11" s="248">
        <v>840</v>
      </c>
      <c r="V11" s="248">
        <v>1060.5</v>
      </c>
      <c r="W11" s="248">
        <v>952.76527413263864</v>
      </c>
      <c r="X11" s="262">
        <v>170917.00000000003</v>
      </c>
      <c r="Y11" s="136"/>
      <c r="Z11" s="136"/>
      <c r="AA11" s="347"/>
      <c r="AB11" s="136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136"/>
      <c r="AX11" s="136"/>
      <c r="AY11" s="136"/>
      <c r="AZ11" s="136"/>
    </row>
    <row r="12" spans="1:52" ht="12" customHeight="1" x14ac:dyDescent="0.15">
      <c r="A12" s="136"/>
      <c r="B12" s="292"/>
      <c r="C12" s="347">
        <v>11</v>
      </c>
      <c r="D12" s="161"/>
      <c r="E12" s="229">
        <v>997.5</v>
      </c>
      <c r="F12" s="229">
        <v>1522.5</v>
      </c>
      <c r="G12" s="229">
        <v>1111.7977657395304</v>
      </c>
      <c r="H12" s="229">
        <v>47978.8</v>
      </c>
      <c r="I12" s="229">
        <v>771.75</v>
      </c>
      <c r="J12" s="229">
        <v>771.75</v>
      </c>
      <c r="K12" s="229">
        <v>771.74721780604148</v>
      </c>
      <c r="L12" s="229">
        <v>2202.8000000000002</v>
      </c>
      <c r="M12" s="229">
        <v>2520</v>
      </c>
      <c r="N12" s="229">
        <v>3150</v>
      </c>
      <c r="O12" s="229">
        <v>2664.6313778010053</v>
      </c>
      <c r="P12" s="229">
        <v>15254</v>
      </c>
      <c r="Q12" s="229">
        <v>1638</v>
      </c>
      <c r="R12" s="229">
        <v>1995</v>
      </c>
      <c r="S12" s="229">
        <v>1749.7025198187994</v>
      </c>
      <c r="T12" s="229">
        <v>1912.5</v>
      </c>
      <c r="U12" s="229">
        <v>840</v>
      </c>
      <c r="V12" s="229">
        <v>1050</v>
      </c>
      <c r="W12" s="229">
        <v>965.52424629519896</v>
      </c>
      <c r="X12" s="259">
        <v>74435.8</v>
      </c>
      <c r="Y12" s="136"/>
      <c r="Z12" s="136"/>
      <c r="AA12" s="347"/>
      <c r="AB12" s="136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136"/>
      <c r="AX12" s="136"/>
      <c r="AY12" s="136"/>
      <c r="AZ12" s="136"/>
    </row>
    <row r="13" spans="1:52" ht="12" customHeight="1" x14ac:dyDescent="0.15">
      <c r="A13" s="136"/>
      <c r="B13" s="292"/>
      <c r="C13" s="347">
        <v>12</v>
      </c>
      <c r="D13" s="161"/>
      <c r="E13" s="229">
        <v>996.97500000000002</v>
      </c>
      <c r="F13" s="229">
        <v>1365</v>
      </c>
      <c r="G13" s="229">
        <v>1105.5566040062477</v>
      </c>
      <c r="H13" s="229">
        <v>36614.6</v>
      </c>
      <c r="I13" s="229">
        <v>714</v>
      </c>
      <c r="J13" s="229">
        <v>735</v>
      </c>
      <c r="K13" s="229">
        <v>723.75306623058054</v>
      </c>
      <c r="L13" s="229">
        <v>3124.8999999999996</v>
      </c>
      <c r="M13" s="229">
        <v>2520</v>
      </c>
      <c r="N13" s="229">
        <v>3150</v>
      </c>
      <c r="O13" s="229">
        <v>2752.5003524877802</v>
      </c>
      <c r="P13" s="229">
        <v>6651</v>
      </c>
      <c r="Q13" s="229">
        <v>1669.5</v>
      </c>
      <c r="R13" s="229">
        <v>1995</v>
      </c>
      <c r="S13" s="229">
        <v>1776.6745845552302</v>
      </c>
      <c r="T13" s="229">
        <v>3489.7</v>
      </c>
      <c r="U13" s="229">
        <v>861</v>
      </c>
      <c r="V13" s="229">
        <v>1060.5</v>
      </c>
      <c r="W13" s="229">
        <v>920.10103789356356</v>
      </c>
      <c r="X13" s="259">
        <v>47447</v>
      </c>
      <c r="Y13" s="136"/>
      <c r="Z13" s="136"/>
      <c r="AA13" s="347"/>
      <c r="AB13" s="136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136"/>
      <c r="AX13" s="136"/>
      <c r="AY13" s="136"/>
      <c r="AZ13" s="136"/>
    </row>
    <row r="14" spans="1:52" ht="12" customHeight="1" x14ac:dyDescent="0.15">
      <c r="A14" s="136"/>
      <c r="B14" s="292" t="s">
        <v>269</v>
      </c>
      <c r="C14" s="347">
        <v>1</v>
      </c>
      <c r="D14" s="161" t="s">
        <v>270</v>
      </c>
      <c r="E14" s="229">
        <v>1029</v>
      </c>
      <c r="F14" s="229">
        <v>1365</v>
      </c>
      <c r="G14" s="229">
        <v>1139.1679410436188</v>
      </c>
      <c r="H14" s="229">
        <v>41785.1</v>
      </c>
      <c r="I14" s="229">
        <v>735</v>
      </c>
      <c r="J14" s="229">
        <v>735</v>
      </c>
      <c r="K14" s="229">
        <v>735</v>
      </c>
      <c r="L14" s="229">
        <v>2407.6999999999998</v>
      </c>
      <c r="M14" s="229">
        <v>2520</v>
      </c>
      <c r="N14" s="229">
        <v>3223.5</v>
      </c>
      <c r="O14" s="229">
        <v>2799.3276714021013</v>
      </c>
      <c r="P14" s="229">
        <v>3139.3999999999996</v>
      </c>
      <c r="Q14" s="229">
        <v>1627.5</v>
      </c>
      <c r="R14" s="229">
        <v>1995</v>
      </c>
      <c r="S14" s="229">
        <v>1804.5442462572266</v>
      </c>
      <c r="T14" s="229">
        <v>3505.7000000000003</v>
      </c>
      <c r="U14" s="229">
        <v>861</v>
      </c>
      <c r="V14" s="229">
        <v>1113</v>
      </c>
      <c r="W14" s="229">
        <v>990.77254937244163</v>
      </c>
      <c r="X14" s="259">
        <v>23294.7</v>
      </c>
      <c r="Y14" s="136"/>
      <c r="Z14" s="136"/>
      <c r="AA14" s="347"/>
      <c r="AB14" s="136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136"/>
      <c r="AX14" s="136"/>
      <c r="AY14" s="136"/>
      <c r="AZ14" s="136"/>
    </row>
    <row r="15" spans="1:52" ht="12" customHeight="1" x14ac:dyDescent="0.15">
      <c r="A15" s="136"/>
      <c r="B15" s="292"/>
      <c r="C15" s="347">
        <v>2</v>
      </c>
      <c r="D15" s="161"/>
      <c r="E15" s="229">
        <v>1028.895</v>
      </c>
      <c r="F15" s="229">
        <v>1365</v>
      </c>
      <c r="G15" s="229">
        <v>1125.8759768385103</v>
      </c>
      <c r="H15" s="229">
        <v>44409.100000000006</v>
      </c>
      <c r="I15" s="229">
        <v>693</v>
      </c>
      <c r="J15" s="229">
        <v>1333.5</v>
      </c>
      <c r="K15" s="229">
        <v>709.71043165467609</v>
      </c>
      <c r="L15" s="229">
        <v>2381.1999999999998</v>
      </c>
      <c r="M15" s="229">
        <v>2625</v>
      </c>
      <c r="N15" s="229">
        <v>3202.5</v>
      </c>
      <c r="O15" s="229">
        <v>2851.6454685202516</v>
      </c>
      <c r="P15" s="229">
        <v>1921.8</v>
      </c>
      <c r="Q15" s="229">
        <v>1638</v>
      </c>
      <c r="R15" s="229">
        <v>1890</v>
      </c>
      <c r="S15" s="229">
        <v>1777.0759377859106</v>
      </c>
      <c r="T15" s="229">
        <v>1873.1</v>
      </c>
      <c r="U15" s="229">
        <v>861</v>
      </c>
      <c r="V15" s="229">
        <v>1155</v>
      </c>
      <c r="W15" s="229">
        <v>995.10855533840788</v>
      </c>
      <c r="X15" s="259">
        <v>18702.099999999999</v>
      </c>
      <c r="Y15" s="136"/>
      <c r="Z15" s="136"/>
      <c r="AA15" s="347"/>
      <c r="AB15" s="136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136"/>
      <c r="AX15" s="136"/>
      <c r="AY15" s="136"/>
      <c r="AZ15" s="136"/>
    </row>
    <row r="16" spans="1:52" ht="12" customHeight="1" x14ac:dyDescent="0.15">
      <c r="A16" s="136"/>
      <c r="B16" s="292"/>
      <c r="C16" s="347">
        <v>3</v>
      </c>
      <c r="D16" s="161"/>
      <c r="E16" s="229">
        <v>1029</v>
      </c>
      <c r="F16" s="229">
        <v>1569.96</v>
      </c>
      <c r="G16" s="229">
        <v>1216.3464890128139</v>
      </c>
      <c r="H16" s="229">
        <v>31667.3</v>
      </c>
      <c r="I16" s="229">
        <v>756</v>
      </c>
      <c r="J16" s="229">
        <v>840</v>
      </c>
      <c r="K16" s="229">
        <v>787.54751131221713</v>
      </c>
      <c r="L16" s="229">
        <v>3457.5</v>
      </c>
      <c r="M16" s="229">
        <v>2520</v>
      </c>
      <c r="N16" s="229">
        <v>3465</v>
      </c>
      <c r="O16" s="229">
        <v>2933.744734686009</v>
      </c>
      <c r="P16" s="229">
        <v>3800.3</v>
      </c>
      <c r="Q16" s="229">
        <v>1785</v>
      </c>
      <c r="R16" s="229">
        <v>2100</v>
      </c>
      <c r="S16" s="229">
        <v>1892.0707903463524</v>
      </c>
      <c r="T16" s="229">
        <v>2255.6999999999998</v>
      </c>
      <c r="U16" s="229">
        <v>861</v>
      </c>
      <c r="V16" s="229">
        <v>1207.5</v>
      </c>
      <c r="W16" s="229">
        <v>1029.4617615546606</v>
      </c>
      <c r="X16" s="229">
        <v>32397.4</v>
      </c>
      <c r="Y16" s="136"/>
      <c r="Z16" s="136"/>
      <c r="AA16" s="347"/>
      <c r="AB16" s="136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136"/>
      <c r="AX16" s="136"/>
      <c r="AY16" s="136"/>
      <c r="AZ16" s="136"/>
    </row>
    <row r="17" spans="1:52" ht="12" customHeight="1" x14ac:dyDescent="0.15">
      <c r="A17" s="136"/>
      <c r="B17" s="292"/>
      <c r="C17" s="347">
        <v>4</v>
      </c>
      <c r="D17" s="161"/>
      <c r="E17" s="229">
        <v>1242</v>
      </c>
      <c r="F17" s="229">
        <v>1614.816</v>
      </c>
      <c r="G17" s="229">
        <v>1341.3027289084359</v>
      </c>
      <c r="H17" s="229">
        <v>31642.1</v>
      </c>
      <c r="I17" s="229">
        <v>799.2</v>
      </c>
      <c r="J17" s="229">
        <v>885.6</v>
      </c>
      <c r="K17" s="229">
        <v>860.75557212076035</v>
      </c>
      <c r="L17" s="229">
        <v>5415.9</v>
      </c>
      <c r="M17" s="229">
        <v>2829.6</v>
      </c>
      <c r="N17" s="229">
        <v>3488.4</v>
      </c>
      <c r="O17" s="229">
        <v>3033.3632754342434</v>
      </c>
      <c r="P17" s="229">
        <v>5357.8</v>
      </c>
      <c r="Q17" s="229">
        <v>2160</v>
      </c>
      <c r="R17" s="229">
        <v>2160</v>
      </c>
      <c r="S17" s="229">
        <v>2160</v>
      </c>
      <c r="T17" s="229">
        <v>3336.2</v>
      </c>
      <c r="U17" s="229">
        <v>918</v>
      </c>
      <c r="V17" s="229">
        <v>1296</v>
      </c>
      <c r="W17" s="229">
        <v>1041.5569642631651</v>
      </c>
      <c r="X17" s="259">
        <v>55488.800000000003</v>
      </c>
      <c r="Y17" s="136"/>
      <c r="Z17" s="136"/>
      <c r="AA17" s="347"/>
      <c r="AB17" s="136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136"/>
      <c r="AX17" s="136"/>
      <c r="AY17" s="136"/>
      <c r="AZ17" s="136"/>
    </row>
    <row r="18" spans="1:52" ht="12" customHeight="1" x14ac:dyDescent="0.15">
      <c r="A18" s="136"/>
      <c r="B18" s="292"/>
      <c r="C18" s="347">
        <v>5</v>
      </c>
      <c r="D18" s="161"/>
      <c r="E18" s="229">
        <v>1242</v>
      </c>
      <c r="F18" s="229">
        <v>1489.9679999999998</v>
      </c>
      <c r="G18" s="229">
        <v>1308.0034898843921</v>
      </c>
      <c r="H18" s="229">
        <v>34503.599999999999</v>
      </c>
      <c r="I18" s="229">
        <v>799.2</v>
      </c>
      <c r="J18" s="229">
        <v>918</v>
      </c>
      <c r="K18" s="229">
        <v>886.24809064204794</v>
      </c>
      <c r="L18" s="229">
        <v>7427.9</v>
      </c>
      <c r="M18" s="229">
        <v>2862</v>
      </c>
      <c r="N18" s="229">
        <v>3402</v>
      </c>
      <c r="O18" s="229">
        <v>3099.2992887467617</v>
      </c>
      <c r="P18" s="229">
        <v>4120.3</v>
      </c>
      <c r="Q18" s="229">
        <v>1998</v>
      </c>
      <c r="R18" s="229">
        <v>2243.16</v>
      </c>
      <c r="S18" s="229">
        <v>2085.7045871559635</v>
      </c>
      <c r="T18" s="229">
        <v>2899.6000000000004</v>
      </c>
      <c r="U18" s="229">
        <v>1026</v>
      </c>
      <c r="V18" s="229">
        <v>1296</v>
      </c>
      <c r="W18" s="229">
        <v>1141.4448597111016</v>
      </c>
      <c r="X18" s="259">
        <v>32040</v>
      </c>
      <c r="Y18" s="136"/>
      <c r="Z18" s="136"/>
      <c r="AA18" s="347"/>
      <c r="AB18" s="136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136"/>
      <c r="AX18" s="136"/>
      <c r="AY18" s="136"/>
      <c r="AZ18" s="136"/>
    </row>
    <row r="19" spans="1:52" ht="12" customHeight="1" x14ac:dyDescent="0.15">
      <c r="A19" s="136"/>
      <c r="B19" s="292"/>
      <c r="C19" s="347">
        <v>6</v>
      </c>
      <c r="D19" s="161"/>
      <c r="E19" s="229">
        <v>1166.4000000000001</v>
      </c>
      <c r="F19" s="229">
        <v>1459.944</v>
      </c>
      <c r="G19" s="229">
        <v>1287.7232997250223</v>
      </c>
      <c r="H19" s="229">
        <v>27703.3</v>
      </c>
      <c r="I19" s="229">
        <v>918</v>
      </c>
      <c r="J19" s="229">
        <v>1128.5999999999999</v>
      </c>
      <c r="K19" s="229">
        <v>1117.7739410187669</v>
      </c>
      <c r="L19" s="229">
        <v>5572.4</v>
      </c>
      <c r="M19" s="229">
        <v>2700</v>
      </c>
      <c r="N19" s="229">
        <v>3564</v>
      </c>
      <c r="O19" s="229">
        <v>3203.3831215808182</v>
      </c>
      <c r="P19" s="229">
        <v>3582</v>
      </c>
      <c r="Q19" s="229">
        <v>2052</v>
      </c>
      <c r="R19" s="229">
        <v>2293.92</v>
      </c>
      <c r="S19" s="229">
        <v>2125.3712811693899</v>
      </c>
      <c r="T19" s="229">
        <v>3741.9</v>
      </c>
      <c r="U19" s="229">
        <v>1036.8</v>
      </c>
      <c r="V19" s="229">
        <v>1296</v>
      </c>
      <c r="W19" s="229">
        <v>1088.1765246860136</v>
      </c>
      <c r="X19" s="259">
        <v>81524.5</v>
      </c>
      <c r="Y19" s="136"/>
      <c r="Z19" s="136"/>
      <c r="AA19" s="347"/>
      <c r="AB19" s="136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136"/>
      <c r="AX19" s="136"/>
      <c r="AY19" s="136"/>
      <c r="AZ19" s="136"/>
    </row>
    <row r="20" spans="1:52" ht="12" customHeight="1" x14ac:dyDescent="0.15">
      <c r="A20" s="136"/>
      <c r="B20" s="366"/>
      <c r="C20" s="316">
        <v>7</v>
      </c>
      <c r="D20" s="167"/>
      <c r="E20" s="248">
        <v>1188</v>
      </c>
      <c r="F20" s="248">
        <v>1404</v>
      </c>
      <c r="G20" s="248">
        <v>1287.4013184117734</v>
      </c>
      <c r="H20" s="248">
        <v>39083.800000000003</v>
      </c>
      <c r="I20" s="248">
        <v>1026</v>
      </c>
      <c r="J20" s="248">
        <v>1296</v>
      </c>
      <c r="K20" s="248">
        <v>1051.6833232992174</v>
      </c>
      <c r="L20" s="248">
        <v>3311.7</v>
      </c>
      <c r="M20" s="248">
        <v>3078</v>
      </c>
      <c r="N20" s="248">
        <v>3456</v>
      </c>
      <c r="O20" s="248">
        <v>3288.2094877737309</v>
      </c>
      <c r="P20" s="248">
        <v>3057.3</v>
      </c>
      <c r="Q20" s="248">
        <v>1890</v>
      </c>
      <c r="R20" s="248">
        <v>2268</v>
      </c>
      <c r="S20" s="248">
        <v>2041.539523111762</v>
      </c>
      <c r="T20" s="248">
        <v>2656.3</v>
      </c>
      <c r="U20" s="248">
        <v>918</v>
      </c>
      <c r="V20" s="248">
        <v>1188</v>
      </c>
      <c r="W20" s="248">
        <v>1042.170037777428</v>
      </c>
      <c r="X20" s="262">
        <v>21322.800000000003</v>
      </c>
      <c r="Y20" s="136"/>
      <c r="Z20" s="136"/>
      <c r="AA20" s="347"/>
      <c r="AB20" s="136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136"/>
      <c r="AX20" s="136"/>
      <c r="AY20" s="136"/>
      <c r="AZ20" s="136"/>
    </row>
    <row r="21" spans="1:52" ht="12" customHeight="1" x14ac:dyDescent="0.15">
      <c r="A21" s="161"/>
      <c r="B21" s="509" t="s">
        <v>319</v>
      </c>
      <c r="C21" s="510"/>
      <c r="D21" s="406"/>
      <c r="E21" s="229"/>
      <c r="F21" s="229"/>
      <c r="G21" s="229"/>
      <c r="H21" s="229"/>
      <c r="I21" s="229"/>
      <c r="J21" s="229"/>
      <c r="K21" s="229"/>
      <c r="L21" s="229"/>
      <c r="M21" s="229"/>
      <c r="N21" s="259"/>
      <c r="O21" s="229"/>
      <c r="P21" s="229"/>
      <c r="Q21" s="229"/>
      <c r="R21" s="229"/>
      <c r="S21" s="229"/>
      <c r="T21" s="229"/>
      <c r="U21" s="229"/>
      <c r="V21" s="229"/>
      <c r="W21" s="229"/>
      <c r="X21" s="259"/>
      <c r="Y21" s="136"/>
      <c r="Z21" s="136"/>
      <c r="AA21" s="347"/>
      <c r="AB21" s="136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136"/>
      <c r="AX21" s="136"/>
      <c r="AY21" s="136"/>
      <c r="AZ21" s="136"/>
    </row>
    <row r="22" spans="1:52" ht="12" customHeight="1" x14ac:dyDescent="0.15">
      <c r="A22" s="161"/>
      <c r="B22" s="511">
        <v>41821</v>
      </c>
      <c r="C22" s="512"/>
      <c r="D22" s="413">
        <v>41835</v>
      </c>
      <c r="E22" s="229">
        <v>1188</v>
      </c>
      <c r="F22" s="229">
        <v>1404</v>
      </c>
      <c r="G22" s="229">
        <v>1288.1864013267002</v>
      </c>
      <c r="H22" s="229">
        <v>16642.599999999999</v>
      </c>
      <c r="I22" s="229">
        <v>1026</v>
      </c>
      <c r="J22" s="229">
        <v>1026</v>
      </c>
      <c r="K22" s="229">
        <v>1025.9999999999998</v>
      </c>
      <c r="L22" s="229">
        <v>1947.5</v>
      </c>
      <c r="M22" s="229">
        <v>3078</v>
      </c>
      <c r="N22" s="229">
        <v>3456</v>
      </c>
      <c r="O22" s="229">
        <v>3282.5354453515292</v>
      </c>
      <c r="P22" s="229">
        <v>1351.2</v>
      </c>
      <c r="Q22" s="229">
        <v>1944</v>
      </c>
      <c r="R22" s="229">
        <v>2268</v>
      </c>
      <c r="S22" s="229">
        <v>2052.7259408331661</v>
      </c>
      <c r="T22" s="229">
        <v>1348.2</v>
      </c>
      <c r="U22" s="229">
        <v>918</v>
      </c>
      <c r="V22" s="229">
        <v>1188</v>
      </c>
      <c r="W22" s="229">
        <v>1038.4660240070448</v>
      </c>
      <c r="X22" s="229">
        <v>8388.6</v>
      </c>
      <c r="Y22" s="136"/>
      <c r="Z22" s="136"/>
      <c r="AA22" s="347"/>
      <c r="AB22" s="136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136"/>
      <c r="AX22" s="136"/>
      <c r="AY22" s="136"/>
      <c r="AZ22" s="136"/>
    </row>
    <row r="23" spans="1:52" ht="12" customHeight="1" x14ac:dyDescent="0.15">
      <c r="A23" s="161"/>
      <c r="B23" s="511">
        <v>41836</v>
      </c>
      <c r="C23" s="512"/>
      <c r="D23" s="413">
        <v>41851</v>
      </c>
      <c r="E23" s="229">
        <v>1188</v>
      </c>
      <c r="F23" s="229">
        <v>1404</v>
      </c>
      <c r="G23" s="229">
        <v>1286.4235456110143</v>
      </c>
      <c r="H23" s="229">
        <v>22441.200000000001</v>
      </c>
      <c r="I23" s="229">
        <v>1026</v>
      </c>
      <c r="J23" s="229">
        <v>1296</v>
      </c>
      <c r="K23" s="229">
        <v>1071.7725321888411</v>
      </c>
      <c r="L23" s="229">
        <v>1364.2</v>
      </c>
      <c r="M23" s="229">
        <v>3110.4</v>
      </c>
      <c r="N23" s="229">
        <v>3456</v>
      </c>
      <c r="O23" s="229">
        <v>3291.8092764378462</v>
      </c>
      <c r="P23" s="229">
        <v>1706.1</v>
      </c>
      <c r="Q23" s="229">
        <v>1890</v>
      </c>
      <c r="R23" s="229">
        <v>2268</v>
      </c>
      <c r="S23" s="229">
        <v>2032.7045378685521</v>
      </c>
      <c r="T23" s="229">
        <v>1308.0999999999999</v>
      </c>
      <c r="U23" s="229">
        <v>918</v>
      </c>
      <c r="V23" s="229">
        <v>1188</v>
      </c>
      <c r="W23" s="229">
        <v>1044.9026771976614</v>
      </c>
      <c r="X23" s="229">
        <v>12934.2</v>
      </c>
      <c r="Y23" s="136"/>
      <c r="Z23" s="136"/>
      <c r="AA23" s="347"/>
      <c r="AB23" s="136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136"/>
      <c r="AX23" s="136"/>
      <c r="AY23" s="136"/>
      <c r="AZ23" s="136"/>
    </row>
    <row r="24" spans="1:52" ht="12" customHeight="1" x14ac:dyDescent="0.15">
      <c r="A24" s="161"/>
      <c r="B24" s="513"/>
      <c r="C24" s="514"/>
      <c r="D24" s="41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</row>
    <row r="25" spans="1:52" ht="12" customHeight="1" x14ac:dyDescent="0.15">
      <c r="A25" s="161"/>
      <c r="B25" s="158"/>
      <c r="C25" s="501" t="s">
        <v>263</v>
      </c>
      <c r="D25" s="502"/>
      <c r="E25" s="147" t="s">
        <v>320</v>
      </c>
      <c r="F25" s="503"/>
      <c r="G25" s="503"/>
      <c r="H25" s="504"/>
      <c r="I25" s="141" t="s">
        <v>321</v>
      </c>
      <c r="J25" s="503"/>
      <c r="K25" s="503"/>
      <c r="L25" s="504"/>
      <c r="M25" s="141" t="s">
        <v>322</v>
      </c>
      <c r="N25" s="503"/>
      <c r="O25" s="503"/>
      <c r="P25" s="504"/>
      <c r="Q25" s="141" t="s">
        <v>323</v>
      </c>
      <c r="R25" s="503"/>
      <c r="S25" s="503"/>
      <c r="T25" s="504"/>
      <c r="U25" s="141" t="s">
        <v>324</v>
      </c>
      <c r="V25" s="503"/>
      <c r="W25" s="503"/>
      <c r="X25" s="504"/>
      <c r="Z25" s="184"/>
      <c r="AA25" s="505"/>
      <c r="AB25" s="505"/>
      <c r="AC25" s="136"/>
      <c r="AD25" s="348"/>
      <c r="AE25" s="348"/>
      <c r="AF25" s="348"/>
      <c r="AG25" s="136"/>
      <c r="AH25" s="348"/>
      <c r="AI25" s="348"/>
      <c r="AJ25" s="348"/>
      <c r="AK25" s="136"/>
      <c r="AL25" s="348"/>
      <c r="AM25" s="348"/>
      <c r="AN25" s="348"/>
      <c r="AO25" s="136"/>
      <c r="AP25" s="348"/>
      <c r="AQ25" s="348"/>
      <c r="AR25" s="348"/>
      <c r="AS25" s="136"/>
      <c r="AT25" s="348"/>
      <c r="AU25" s="348"/>
      <c r="AV25" s="348"/>
      <c r="AW25" s="136"/>
      <c r="AX25" s="136"/>
      <c r="AY25" s="136"/>
      <c r="AZ25" s="136"/>
    </row>
    <row r="26" spans="1:52" ht="12" customHeight="1" x14ac:dyDescent="0.15">
      <c r="A26" s="161"/>
      <c r="B26" s="162"/>
      <c r="C26" s="151"/>
      <c r="D26" s="167"/>
      <c r="E26" s="151"/>
      <c r="F26" s="506"/>
      <c r="G26" s="506"/>
      <c r="H26" s="507"/>
      <c r="I26" s="151"/>
      <c r="J26" s="506"/>
      <c r="K26" s="506"/>
      <c r="L26" s="507"/>
      <c r="M26" s="151"/>
      <c r="N26" s="506"/>
      <c r="O26" s="506"/>
      <c r="P26" s="507"/>
      <c r="Q26" s="151"/>
      <c r="R26" s="506"/>
      <c r="S26" s="506"/>
      <c r="T26" s="507"/>
      <c r="U26" s="151"/>
      <c r="V26" s="506"/>
      <c r="W26" s="506"/>
      <c r="X26" s="507"/>
      <c r="Z26" s="184"/>
      <c r="AA26" s="136"/>
      <c r="AB26" s="136"/>
      <c r="AC26" s="136"/>
      <c r="AD26" s="348"/>
      <c r="AE26" s="348"/>
      <c r="AF26" s="348"/>
      <c r="AG26" s="136"/>
      <c r="AH26" s="348"/>
      <c r="AI26" s="348"/>
      <c r="AJ26" s="348"/>
      <c r="AK26" s="136"/>
      <c r="AL26" s="348"/>
      <c r="AM26" s="348"/>
      <c r="AN26" s="348"/>
      <c r="AO26" s="136"/>
      <c r="AP26" s="348"/>
      <c r="AQ26" s="348"/>
      <c r="AR26" s="348"/>
      <c r="AS26" s="136"/>
      <c r="AT26" s="348"/>
      <c r="AU26" s="348"/>
      <c r="AV26" s="348"/>
      <c r="AW26" s="136"/>
      <c r="AX26" s="136"/>
      <c r="AY26" s="136"/>
      <c r="AZ26" s="136"/>
    </row>
    <row r="27" spans="1:52" ht="12" customHeight="1" x14ac:dyDescent="0.15">
      <c r="A27" s="161"/>
      <c r="B27" s="356" t="s">
        <v>318</v>
      </c>
      <c r="C27" s="357"/>
      <c r="D27" s="358"/>
      <c r="E27" s="389" t="s">
        <v>281</v>
      </c>
      <c r="F27" s="389" t="s">
        <v>175</v>
      </c>
      <c r="G27" s="389" t="s">
        <v>282</v>
      </c>
      <c r="H27" s="389" t="s">
        <v>101</v>
      </c>
      <c r="I27" s="389" t="s">
        <v>281</v>
      </c>
      <c r="J27" s="389" t="s">
        <v>175</v>
      </c>
      <c r="K27" s="389" t="s">
        <v>282</v>
      </c>
      <c r="L27" s="389" t="s">
        <v>101</v>
      </c>
      <c r="M27" s="389" t="s">
        <v>281</v>
      </c>
      <c r="N27" s="389" t="s">
        <v>175</v>
      </c>
      <c r="O27" s="389" t="s">
        <v>282</v>
      </c>
      <c r="P27" s="389" t="s">
        <v>101</v>
      </c>
      <c r="Q27" s="389" t="s">
        <v>281</v>
      </c>
      <c r="R27" s="389" t="s">
        <v>175</v>
      </c>
      <c r="S27" s="389" t="s">
        <v>282</v>
      </c>
      <c r="T27" s="389" t="s">
        <v>101</v>
      </c>
      <c r="U27" s="389" t="s">
        <v>281</v>
      </c>
      <c r="V27" s="389" t="s">
        <v>175</v>
      </c>
      <c r="W27" s="389" t="s">
        <v>282</v>
      </c>
      <c r="X27" s="389" t="s">
        <v>101</v>
      </c>
      <c r="Z27" s="184"/>
      <c r="AA27" s="387"/>
      <c r="AB27" s="387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136"/>
      <c r="AX27" s="136"/>
      <c r="AY27" s="136"/>
      <c r="AZ27" s="136"/>
    </row>
    <row r="28" spans="1:52" ht="12" customHeight="1" x14ac:dyDescent="0.15">
      <c r="A28" s="161"/>
      <c r="B28" s="151"/>
      <c r="C28" s="152"/>
      <c r="D28" s="167"/>
      <c r="E28" s="391"/>
      <c r="F28" s="391"/>
      <c r="G28" s="391" t="s">
        <v>283</v>
      </c>
      <c r="H28" s="391"/>
      <c r="I28" s="391"/>
      <c r="J28" s="391"/>
      <c r="K28" s="391" t="s">
        <v>283</v>
      </c>
      <c r="L28" s="391"/>
      <c r="M28" s="391"/>
      <c r="N28" s="391"/>
      <c r="O28" s="391" t="s">
        <v>283</v>
      </c>
      <c r="P28" s="391"/>
      <c r="Q28" s="391"/>
      <c r="R28" s="391"/>
      <c r="S28" s="391" t="s">
        <v>283</v>
      </c>
      <c r="T28" s="391"/>
      <c r="U28" s="391"/>
      <c r="V28" s="391"/>
      <c r="W28" s="391" t="s">
        <v>283</v>
      </c>
      <c r="X28" s="391"/>
      <c r="Z28" s="184"/>
      <c r="AA28" s="136"/>
      <c r="AB28" s="136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136"/>
      <c r="AX28" s="136"/>
      <c r="AY28" s="136"/>
      <c r="AZ28" s="136"/>
    </row>
    <row r="29" spans="1:52" ht="12" customHeight="1" x14ac:dyDescent="0.15">
      <c r="A29" s="161"/>
      <c r="B29" s="289" t="s">
        <v>267</v>
      </c>
      <c r="C29" s="313">
        <v>23</v>
      </c>
      <c r="D29" s="157" t="s">
        <v>268</v>
      </c>
      <c r="E29" s="374" t="s">
        <v>271</v>
      </c>
      <c r="F29" s="374" t="s">
        <v>271</v>
      </c>
      <c r="G29" s="374">
        <v>0</v>
      </c>
      <c r="H29" s="374" t="s">
        <v>271</v>
      </c>
      <c r="I29" s="319">
        <v>787.5</v>
      </c>
      <c r="J29" s="319">
        <v>1207.5</v>
      </c>
      <c r="K29" s="319">
        <v>929.01496742290794</v>
      </c>
      <c r="L29" s="319">
        <v>200539.6</v>
      </c>
      <c r="M29" s="319">
        <v>630</v>
      </c>
      <c r="N29" s="319">
        <v>924</v>
      </c>
      <c r="O29" s="319">
        <v>761.17118338310377</v>
      </c>
      <c r="P29" s="319">
        <v>31453.000000000007</v>
      </c>
      <c r="Q29" s="319">
        <v>630</v>
      </c>
      <c r="R29" s="319">
        <v>924</v>
      </c>
      <c r="S29" s="319">
        <v>737.76056721240548</v>
      </c>
      <c r="T29" s="319">
        <v>445114.60000000009</v>
      </c>
      <c r="U29" s="319">
        <v>623.70000000000005</v>
      </c>
      <c r="V29" s="319">
        <v>924</v>
      </c>
      <c r="W29" s="319">
        <v>724.44887857399283</v>
      </c>
      <c r="X29" s="329">
        <v>178137.90000000002</v>
      </c>
      <c r="Z29" s="184"/>
      <c r="AA29" s="347"/>
      <c r="AB29" s="136"/>
      <c r="AC29" s="260"/>
      <c r="AD29" s="260"/>
      <c r="AE29" s="260"/>
      <c r="AF29" s="260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136"/>
      <c r="AX29" s="136"/>
      <c r="AY29" s="136"/>
      <c r="AZ29" s="136"/>
    </row>
    <row r="30" spans="1:52" ht="12" customHeight="1" x14ac:dyDescent="0.15">
      <c r="A30" s="161"/>
      <c r="B30" s="515"/>
      <c r="C30" s="281">
        <v>24</v>
      </c>
      <c r="D30" s="444"/>
      <c r="E30" s="229" t="s">
        <v>271</v>
      </c>
      <c r="F30" s="260" t="s">
        <v>271</v>
      </c>
      <c r="G30" s="229">
        <v>0</v>
      </c>
      <c r="H30" s="229" t="s">
        <v>271</v>
      </c>
      <c r="I30" s="165">
        <v>750</v>
      </c>
      <c r="J30" s="165">
        <v>1500</v>
      </c>
      <c r="K30" s="165">
        <v>909.78291649539085</v>
      </c>
      <c r="L30" s="165">
        <v>103966.40000000001</v>
      </c>
      <c r="M30" s="166">
        <v>600</v>
      </c>
      <c r="N30" s="165">
        <v>966</v>
      </c>
      <c r="O30" s="165">
        <v>686</v>
      </c>
      <c r="P30" s="165">
        <v>34619.099999999991</v>
      </c>
      <c r="Q30" s="166">
        <v>580</v>
      </c>
      <c r="R30" s="165">
        <v>998</v>
      </c>
      <c r="S30" s="165">
        <v>704.93807827802448</v>
      </c>
      <c r="T30" s="165">
        <v>369384.39999999997</v>
      </c>
      <c r="U30" s="165">
        <v>602</v>
      </c>
      <c r="V30" s="165">
        <v>998</v>
      </c>
      <c r="W30" s="165">
        <v>703.08702586993559</v>
      </c>
      <c r="X30" s="166">
        <v>183627.79999999996</v>
      </c>
      <c r="Z30" s="136"/>
      <c r="AA30" s="347"/>
      <c r="AB30" s="136"/>
      <c r="AC30" s="260"/>
      <c r="AD30" s="260"/>
      <c r="AE30" s="260"/>
      <c r="AF30" s="260"/>
      <c r="AG30" s="401"/>
      <c r="AH30" s="401"/>
      <c r="AI30" s="401"/>
      <c r="AJ30" s="401"/>
      <c r="AK30" s="401"/>
      <c r="AL30" s="516"/>
      <c r="AM30" s="516"/>
      <c r="AN30" s="516"/>
      <c r="AO30" s="516"/>
      <c r="AP30" s="516"/>
      <c r="AQ30" s="516"/>
      <c r="AR30" s="516"/>
      <c r="AS30" s="516"/>
      <c r="AT30" s="516"/>
      <c r="AU30" s="401"/>
      <c r="AV30" s="401"/>
      <c r="AW30" s="136"/>
      <c r="AX30" s="136"/>
      <c r="AY30" s="136"/>
      <c r="AZ30" s="136"/>
    </row>
    <row r="31" spans="1:52" ht="12" customHeight="1" x14ac:dyDescent="0.15">
      <c r="A31" s="136"/>
      <c r="B31" s="517"/>
      <c r="C31" s="518">
        <v>25</v>
      </c>
      <c r="D31" s="519"/>
      <c r="E31" s="248">
        <v>577.5</v>
      </c>
      <c r="F31" s="248">
        <v>735</v>
      </c>
      <c r="G31" s="248">
        <v>624.79298983986109</v>
      </c>
      <c r="H31" s="248">
        <v>119471.29999999999</v>
      </c>
      <c r="I31" s="168">
        <v>819</v>
      </c>
      <c r="J31" s="168">
        <v>1450</v>
      </c>
      <c r="K31" s="168">
        <v>1033</v>
      </c>
      <c r="L31" s="168">
        <v>76165.599999999991</v>
      </c>
      <c r="M31" s="168">
        <v>683</v>
      </c>
      <c r="N31" s="168">
        <v>1008</v>
      </c>
      <c r="O31" s="168">
        <v>832</v>
      </c>
      <c r="P31" s="168">
        <v>28257.5</v>
      </c>
      <c r="Q31" s="168">
        <v>672</v>
      </c>
      <c r="R31" s="168">
        <v>1029</v>
      </c>
      <c r="S31" s="168">
        <v>808</v>
      </c>
      <c r="T31" s="168">
        <v>271309.40000000002</v>
      </c>
      <c r="U31" s="168">
        <v>683</v>
      </c>
      <c r="V31" s="168">
        <v>998</v>
      </c>
      <c r="W31" s="168">
        <v>837</v>
      </c>
      <c r="X31" s="169">
        <v>57597.599999999999</v>
      </c>
      <c r="Y31" s="520"/>
      <c r="Z31" s="184"/>
      <c r="AA31" s="347"/>
      <c r="AB31" s="136"/>
      <c r="AC31" s="260"/>
      <c r="AD31" s="260"/>
      <c r="AE31" s="260"/>
      <c r="AF31" s="26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36"/>
      <c r="AX31" s="136"/>
      <c r="AY31" s="136"/>
      <c r="AZ31" s="136"/>
    </row>
    <row r="32" spans="1:52" ht="12" customHeight="1" x14ac:dyDescent="0.15">
      <c r="A32" s="136"/>
      <c r="B32" s="292"/>
      <c r="C32" s="347">
        <v>11</v>
      </c>
      <c r="D32" s="161"/>
      <c r="E32" s="229">
        <v>577.5</v>
      </c>
      <c r="F32" s="229">
        <v>682.5</v>
      </c>
      <c r="G32" s="229">
        <v>620.49595371350779</v>
      </c>
      <c r="H32" s="229">
        <v>51431</v>
      </c>
      <c r="I32" s="397">
        <v>945</v>
      </c>
      <c r="J32" s="397">
        <v>1317.75</v>
      </c>
      <c r="K32" s="397">
        <v>1114.0340325117986</v>
      </c>
      <c r="L32" s="397">
        <v>6076</v>
      </c>
      <c r="M32" s="397">
        <v>798</v>
      </c>
      <c r="N32" s="397">
        <v>1008</v>
      </c>
      <c r="O32" s="397">
        <v>909.53601160443986</v>
      </c>
      <c r="P32" s="397">
        <v>2013.3</v>
      </c>
      <c r="Q32" s="397">
        <v>777</v>
      </c>
      <c r="R32" s="397">
        <v>997.5</v>
      </c>
      <c r="S32" s="397">
        <v>866.21019281869587</v>
      </c>
      <c r="T32" s="397">
        <v>17357.699999999997</v>
      </c>
      <c r="U32" s="397">
        <v>735</v>
      </c>
      <c r="V32" s="397">
        <v>997.5</v>
      </c>
      <c r="W32" s="397">
        <v>857.57089140679864</v>
      </c>
      <c r="X32" s="398">
        <v>2487.8000000000002</v>
      </c>
      <c r="Y32" s="400"/>
      <c r="Z32" s="401"/>
      <c r="AA32" s="347"/>
      <c r="AB32" s="136"/>
      <c r="AC32" s="260"/>
      <c r="AD32" s="260"/>
      <c r="AE32" s="260"/>
      <c r="AF32" s="260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136"/>
      <c r="AX32" s="136"/>
      <c r="AY32" s="136"/>
      <c r="AZ32" s="136"/>
    </row>
    <row r="33" spans="1:52" ht="12" customHeight="1" x14ac:dyDescent="0.15">
      <c r="A33" s="136"/>
      <c r="B33" s="292"/>
      <c r="C33" s="347">
        <v>12</v>
      </c>
      <c r="D33" s="161"/>
      <c r="E33" s="229">
        <v>577.5</v>
      </c>
      <c r="F33" s="229">
        <v>682.5</v>
      </c>
      <c r="G33" s="229">
        <v>620.09409559132052</v>
      </c>
      <c r="H33" s="229">
        <v>16891.900000000001</v>
      </c>
      <c r="I33" s="397">
        <v>945</v>
      </c>
      <c r="J33" s="397">
        <v>1360.0650000000001</v>
      </c>
      <c r="K33" s="397">
        <v>1056.1980112961307</v>
      </c>
      <c r="L33" s="397">
        <v>6368.1</v>
      </c>
      <c r="M33" s="397">
        <v>840</v>
      </c>
      <c r="N33" s="397">
        <v>997.5</v>
      </c>
      <c r="O33" s="397">
        <v>906.08865979381449</v>
      </c>
      <c r="P33" s="397">
        <v>1608.8</v>
      </c>
      <c r="Q33" s="397">
        <v>787.5</v>
      </c>
      <c r="R33" s="397">
        <v>1002.75</v>
      </c>
      <c r="S33" s="397">
        <v>851.80571970119297</v>
      </c>
      <c r="T33" s="397">
        <v>11689.8</v>
      </c>
      <c r="U33" s="397">
        <v>766.5</v>
      </c>
      <c r="V33" s="397">
        <v>997.5</v>
      </c>
      <c r="W33" s="397">
        <v>882.39470060185658</v>
      </c>
      <c r="X33" s="398">
        <v>2215.3000000000002</v>
      </c>
      <c r="Y33" s="400"/>
      <c r="Z33" s="401"/>
      <c r="AA33" s="347"/>
      <c r="AB33" s="136"/>
      <c r="AC33" s="260"/>
      <c r="AD33" s="260"/>
      <c r="AE33" s="260"/>
      <c r="AF33" s="260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136"/>
      <c r="AX33" s="136"/>
      <c r="AY33" s="136"/>
      <c r="AZ33" s="136"/>
    </row>
    <row r="34" spans="1:52" ht="12" customHeight="1" x14ac:dyDescent="0.15">
      <c r="A34" s="136"/>
      <c r="B34" s="292" t="s">
        <v>269</v>
      </c>
      <c r="C34" s="347">
        <v>1</v>
      </c>
      <c r="D34" s="161" t="s">
        <v>270</v>
      </c>
      <c r="E34" s="229">
        <v>593.25</v>
      </c>
      <c r="F34" s="229">
        <v>682.5</v>
      </c>
      <c r="G34" s="229">
        <v>631.14043594860914</v>
      </c>
      <c r="H34" s="229">
        <v>30569.800000000003</v>
      </c>
      <c r="I34" s="397">
        <v>976.5</v>
      </c>
      <c r="J34" s="397">
        <v>1314.39</v>
      </c>
      <c r="K34" s="397">
        <v>1046.2320229694599</v>
      </c>
      <c r="L34" s="397">
        <v>5628.8</v>
      </c>
      <c r="M34" s="397">
        <v>850.5</v>
      </c>
      <c r="N34" s="397">
        <v>934.5</v>
      </c>
      <c r="O34" s="397">
        <v>902.40282742931424</v>
      </c>
      <c r="P34" s="397">
        <v>1309.5999999999999</v>
      </c>
      <c r="Q34" s="397">
        <v>808.5</v>
      </c>
      <c r="R34" s="397">
        <v>1050</v>
      </c>
      <c r="S34" s="397">
        <v>847.30899257923932</v>
      </c>
      <c r="T34" s="397">
        <v>15366</v>
      </c>
      <c r="U34" s="397">
        <v>787.5</v>
      </c>
      <c r="V34" s="397">
        <v>924</v>
      </c>
      <c r="W34" s="397">
        <v>842.74680743456838</v>
      </c>
      <c r="X34" s="397">
        <v>2652.6000000000004</v>
      </c>
      <c r="Y34" s="400"/>
      <c r="Z34" s="401"/>
      <c r="AA34" s="347"/>
      <c r="AB34" s="136"/>
      <c r="AC34" s="260"/>
      <c r="AD34" s="260"/>
      <c r="AE34" s="260"/>
      <c r="AF34" s="260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136"/>
      <c r="AX34" s="136"/>
      <c r="AY34" s="136"/>
      <c r="AZ34" s="136"/>
    </row>
    <row r="35" spans="1:52" ht="12" customHeight="1" x14ac:dyDescent="0.15">
      <c r="A35" s="136"/>
      <c r="B35" s="292"/>
      <c r="C35" s="347">
        <v>2</v>
      </c>
      <c r="D35" s="161"/>
      <c r="E35" s="229">
        <v>609</v>
      </c>
      <c r="F35" s="229">
        <v>795.9</v>
      </c>
      <c r="G35" s="229">
        <v>653.16909888892633</v>
      </c>
      <c r="H35" s="229">
        <v>50398.7</v>
      </c>
      <c r="I35" s="397">
        <v>976.5</v>
      </c>
      <c r="J35" s="397">
        <v>1207.5</v>
      </c>
      <c r="K35" s="397">
        <v>1042.1931338028169</v>
      </c>
      <c r="L35" s="397">
        <v>3548.1000000000004</v>
      </c>
      <c r="M35" s="397">
        <v>787.5</v>
      </c>
      <c r="N35" s="397">
        <v>997.5</v>
      </c>
      <c r="O35" s="397">
        <v>851.66424459752773</v>
      </c>
      <c r="P35" s="397">
        <v>1998.4</v>
      </c>
      <c r="Q35" s="397">
        <v>756</v>
      </c>
      <c r="R35" s="397">
        <v>1050</v>
      </c>
      <c r="S35" s="397">
        <v>834.32195776664287</v>
      </c>
      <c r="T35" s="397">
        <v>17607</v>
      </c>
      <c r="U35" s="397">
        <v>756</v>
      </c>
      <c r="V35" s="397">
        <v>945</v>
      </c>
      <c r="W35" s="397">
        <v>843.4936308782685</v>
      </c>
      <c r="X35" s="398">
        <v>3684</v>
      </c>
      <c r="Y35" s="400"/>
      <c r="Z35" s="401"/>
      <c r="AA35" s="347"/>
      <c r="AB35" s="136"/>
      <c r="AC35" s="260"/>
      <c r="AD35" s="260"/>
      <c r="AE35" s="260"/>
      <c r="AF35" s="260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136"/>
      <c r="AX35" s="136"/>
      <c r="AY35" s="136"/>
      <c r="AZ35" s="136"/>
    </row>
    <row r="36" spans="1:52" ht="12" customHeight="1" x14ac:dyDescent="0.15">
      <c r="A36" s="136"/>
      <c r="B36" s="292"/>
      <c r="C36" s="347">
        <v>3</v>
      </c>
      <c r="D36" s="161"/>
      <c r="E36" s="229">
        <v>609</v>
      </c>
      <c r="F36" s="229">
        <v>795.9</v>
      </c>
      <c r="G36" s="229">
        <v>664.53189051341838</v>
      </c>
      <c r="H36" s="229">
        <v>27752.1</v>
      </c>
      <c r="I36" s="397">
        <v>976.5</v>
      </c>
      <c r="J36" s="397">
        <v>1505.91</v>
      </c>
      <c r="K36" s="397">
        <v>1105.9460065809155</v>
      </c>
      <c r="L36" s="397">
        <v>4175.7</v>
      </c>
      <c r="M36" s="397">
        <v>777</v>
      </c>
      <c r="N36" s="397">
        <v>1008</v>
      </c>
      <c r="O36" s="397">
        <v>870.01128536611213</v>
      </c>
      <c r="P36" s="397">
        <v>2673.6</v>
      </c>
      <c r="Q36" s="397">
        <v>777</v>
      </c>
      <c r="R36" s="397">
        <v>997.5</v>
      </c>
      <c r="S36" s="397">
        <v>846.94591923964299</v>
      </c>
      <c r="T36" s="397">
        <v>14518.400000000001</v>
      </c>
      <c r="U36" s="397">
        <v>787.5</v>
      </c>
      <c r="V36" s="397">
        <v>1029</v>
      </c>
      <c r="W36" s="397">
        <v>874.35792212151739</v>
      </c>
      <c r="X36" s="398">
        <v>1933.9</v>
      </c>
      <c r="Y36" s="400"/>
      <c r="Z36" s="401"/>
      <c r="AA36" s="347"/>
      <c r="AB36" s="136"/>
      <c r="AC36" s="260"/>
      <c r="AD36" s="260"/>
      <c r="AE36" s="260"/>
      <c r="AF36" s="260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136"/>
      <c r="AX36" s="136"/>
      <c r="AY36" s="136"/>
      <c r="AZ36" s="136"/>
    </row>
    <row r="37" spans="1:52" ht="12" customHeight="1" x14ac:dyDescent="0.15">
      <c r="A37" s="136"/>
      <c r="B37" s="292"/>
      <c r="C37" s="347">
        <v>4</v>
      </c>
      <c r="D37" s="161"/>
      <c r="E37" s="229">
        <v>648</v>
      </c>
      <c r="F37" s="229">
        <v>788.4</v>
      </c>
      <c r="G37" s="229">
        <v>698.53803928726268</v>
      </c>
      <c r="H37" s="229">
        <v>75489.600000000006</v>
      </c>
      <c r="I37" s="397">
        <v>1017.36</v>
      </c>
      <c r="J37" s="397">
        <v>1482.624</v>
      </c>
      <c r="K37" s="397">
        <v>1205.1500851553515</v>
      </c>
      <c r="L37" s="397">
        <v>8184.0999999999995</v>
      </c>
      <c r="M37" s="398">
        <v>864</v>
      </c>
      <c r="N37" s="397">
        <v>972</v>
      </c>
      <c r="O37" s="397">
        <v>909.35685131195339</v>
      </c>
      <c r="P37" s="397">
        <v>2294.1000000000004</v>
      </c>
      <c r="Q37" s="397">
        <v>810</v>
      </c>
      <c r="R37" s="397">
        <v>972</v>
      </c>
      <c r="S37" s="397">
        <v>845.63614394301635</v>
      </c>
      <c r="T37" s="397">
        <v>24650.699999999997</v>
      </c>
      <c r="U37" s="397">
        <v>810</v>
      </c>
      <c r="V37" s="397">
        <v>1047.5999999999999</v>
      </c>
      <c r="W37" s="397">
        <v>919.1240975007712</v>
      </c>
      <c r="X37" s="398">
        <v>1347.7</v>
      </c>
      <c r="Y37" s="400"/>
      <c r="Z37" s="401"/>
      <c r="AA37" s="347"/>
      <c r="AB37" s="136"/>
      <c r="AC37" s="260"/>
      <c r="AD37" s="260"/>
      <c r="AE37" s="260"/>
      <c r="AF37" s="260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136"/>
      <c r="AX37" s="136"/>
      <c r="AY37" s="136"/>
      <c r="AZ37" s="136"/>
    </row>
    <row r="38" spans="1:52" ht="12" customHeight="1" x14ac:dyDescent="0.15">
      <c r="A38" s="136"/>
      <c r="B38" s="292"/>
      <c r="C38" s="347">
        <v>5</v>
      </c>
      <c r="D38" s="161"/>
      <c r="E38" s="229">
        <v>702</v>
      </c>
      <c r="F38" s="229">
        <v>896.4</v>
      </c>
      <c r="G38" s="229">
        <v>787.12923916365719</v>
      </c>
      <c r="H38" s="229">
        <v>35515.100000000006</v>
      </c>
      <c r="I38" s="397">
        <v>1026</v>
      </c>
      <c r="J38" s="397">
        <v>1406.4839999999999</v>
      </c>
      <c r="K38" s="397">
        <v>1214.8593924364538</v>
      </c>
      <c r="L38" s="397">
        <v>7776.9</v>
      </c>
      <c r="M38" s="397">
        <v>864</v>
      </c>
      <c r="N38" s="397">
        <v>1001.16</v>
      </c>
      <c r="O38" s="397">
        <v>917.39138381201064</v>
      </c>
      <c r="P38" s="397">
        <v>2393.4</v>
      </c>
      <c r="Q38" s="397">
        <v>810</v>
      </c>
      <c r="R38" s="397">
        <v>961.2</v>
      </c>
      <c r="S38" s="397">
        <v>854.26688714595571</v>
      </c>
      <c r="T38" s="397">
        <v>22151.5</v>
      </c>
      <c r="U38" s="397">
        <v>799.2</v>
      </c>
      <c r="V38" s="397">
        <v>1069.2</v>
      </c>
      <c r="W38" s="397">
        <v>906.2980703864456</v>
      </c>
      <c r="X38" s="398">
        <v>2095.1</v>
      </c>
      <c r="Y38" s="400"/>
      <c r="Z38" s="401"/>
      <c r="AA38" s="347"/>
      <c r="AB38" s="136"/>
      <c r="AC38" s="260"/>
      <c r="AD38" s="260"/>
      <c r="AE38" s="260"/>
      <c r="AF38" s="260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136"/>
      <c r="AX38" s="136"/>
      <c r="AY38" s="136"/>
      <c r="AZ38" s="136"/>
    </row>
    <row r="39" spans="1:52" ht="12" customHeight="1" x14ac:dyDescent="0.15">
      <c r="A39" s="136"/>
      <c r="B39" s="292"/>
      <c r="C39" s="347">
        <v>6</v>
      </c>
      <c r="D39" s="161"/>
      <c r="E39" s="229">
        <v>702</v>
      </c>
      <c r="F39" s="229">
        <v>972</v>
      </c>
      <c r="G39" s="229">
        <v>827.70061295663504</v>
      </c>
      <c r="H39" s="229">
        <v>24539.599999999999</v>
      </c>
      <c r="I39" s="397">
        <v>961.2</v>
      </c>
      <c r="J39" s="397">
        <v>1402.38</v>
      </c>
      <c r="K39" s="397">
        <v>1087.0836531322047</v>
      </c>
      <c r="L39" s="397">
        <v>9867.6</v>
      </c>
      <c r="M39" s="397">
        <v>810</v>
      </c>
      <c r="N39" s="397">
        <v>950.4</v>
      </c>
      <c r="O39" s="397">
        <v>867.25418978102186</v>
      </c>
      <c r="P39" s="397">
        <v>2241.3999999999996</v>
      </c>
      <c r="Q39" s="397">
        <v>810</v>
      </c>
      <c r="R39" s="397">
        <v>950.4</v>
      </c>
      <c r="S39" s="397">
        <v>852.04165184912449</v>
      </c>
      <c r="T39" s="397">
        <v>29840.400000000001</v>
      </c>
      <c r="U39" s="397">
        <v>840.24</v>
      </c>
      <c r="V39" s="397">
        <v>1058.4000000000001</v>
      </c>
      <c r="W39" s="397">
        <v>942.35932604197433</v>
      </c>
      <c r="X39" s="398">
        <v>1851.6</v>
      </c>
      <c r="Y39" s="400"/>
      <c r="Z39" s="401"/>
      <c r="AA39" s="347"/>
      <c r="AB39" s="136"/>
      <c r="AC39" s="260"/>
      <c r="AD39" s="260"/>
      <c r="AE39" s="260"/>
      <c r="AF39" s="260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136"/>
      <c r="AX39" s="136"/>
      <c r="AY39" s="136"/>
      <c r="AZ39" s="136"/>
    </row>
    <row r="40" spans="1:52" ht="12" customHeight="1" x14ac:dyDescent="0.15">
      <c r="A40" s="136"/>
      <c r="B40" s="366"/>
      <c r="C40" s="316">
        <v>7</v>
      </c>
      <c r="D40" s="167"/>
      <c r="E40" s="248">
        <v>799.2</v>
      </c>
      <c r="F40" s="248">
        <v>972</v>
      </c>
      <c r="G40" s="248">
        <v>869.16340342298338</v>
      </c>
      <c r="H40" s="248">
        <v>26560.9</v>
      </c>
      <c r="I40" s="392">
        <v>993.6</v>
      </c>
      <c r="J40" s="392">
        <v>1304.316</v>
      </c>
      <c r="K40" s="392">
        <v>1074.643621263145</v>
      </c>
      <c r="L40" s="392">
        <v>7154.7</v>
      </c>
      <c r="M40" s="392">
        <v>831.6</v>
      </c>
      <c r="N40" s="392">
        <v>1026</v>
      </c>
      <c r="O40" s="392">
        <v>897.74139200718457</v>
      </c>
      <c r="P40" s="392">
        <v>1918.1</v>
      </c>
      <c r="Q40" s="392">
        <v>810</v>
      </c>
      <c r="R40" s="392">
        <v>1026</v>
      </c>
      <c r="S40" s="392">
        <v>849.13086850956688</v>
      </c>
      <c r="T40" s="392">
        <v>25355</v>
      </c>
      <c r="U40" s="392">
        <v>799.2</v>
      </c>
      <c r="V40" s="392">
        <v>1026</v>
      </c>
      <c r="W40" s="392">
        <v>934.90061199510399</v>
      </c>
      <c r="X40" s="393">
        <v>1495.1</v>
      </c>
      <c r="Y40" s="400"/>
      <c r="Z40" s="401"/>
      <c r="AA40" s="347"/>
      <c r="AB40" s="136"/>
      <c r="AC40" s="260"/>
      <c r="AD40" s="260"/>
      <c r="AE40" s="260"/>
      <c r="AF40" s="260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136"/>
      <c r="AX40" s="136"/>
      <c r="AY40" s="136"/>
      <c r="AZ40" s="136"/>
    </row>
    <row r="41" spans="1:52" ht="12" customHeight="1" x14ac:dyDescent="0.15">
      <c r="A41" s="161"/>
      <c r="B41" s="509"/>
      <c r="C41" s="510"/>
      <c r="D41" s="406"/>
      <c r="E41" s="364"/>
      <c r="F41" s="364"/>
      <c r="G41" s="364"/>
      <c r="H41" s="364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520"/>
      <c r="Z41" s="401"/>
      <c r="AA41" s="347"/>
      <c r="AB41" s="136"/>
      <c r="AC41" s="260"/>
      <c r="AD41" s="260"/>
      <c r="AE41" s="260"/>
      <c r="AF41" s="260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136"/>
      <c r="AX41" s="136"/>
      <c r="AY41" s="136"/>
      <c r="AZ41" s="136"/>
    </row>
    <row r="42" spans="1:52" ht="12" customHeight="1" x14ac:dyDescent="0.15">
      <c r="A42" s="161"/>
      <c r="B42" s="511"/>
      <c r="C42" s="512" t="s">
        <v>319</v>
      </c>
      <c r="D42" s="413"/>
      <c r="E42" s="364"/>
      <c r="F42" s="364"/>
      <c r="G42" s="364"/>
      <c r="H42" s="364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520"/>
      <c r="Z42" s="401"/>
      <c r="AA42" s="347"/>
      <c r="AB42" s="136"/>
      <c r="AC42" s="260"/>
      <c r="AD42" s="260"/>
      <c r="AE42" s="260"/>
      <c r="AF42" s="260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136"/>
      <c r="AX42" s="136"/>
      <c r="AY42" s="136"/>
      <c r="AZ42" s="136"/>
    </row>
    <row r="43" spans="1:52" ht="12" customHeight="1" x14ac:dyDescent="0.15">
      <c r="A43" s="161"/>
      <c r="B43" s="511">
        <v>41821</v>
      </c>
      <c r="C43" s="512"/>
      <c r="D43" s="413">
        <v>41835</v>
      </c>
      <c r="E43" s="229">
        <v>918</v>
      </c>
      <c r="F43" s="229">
        <v>918</v>
      </c>
      <c r="G43" s="229">
        <v>918</v>
      </c>
      <c r="H43" s="229">
        <v>12436.9</v>
      </c>
      <c r="I43" s="377">
        <v>993.6</v>
      </c>
      <c r="J43" s="377">
        <v>1242</v>
      </c>
      <c r="K43" s="377">
        <v>1070.7547826086955</v>
      </c>
      <c r="L43" s="521">
        <v>4075.6</v>
      </c>
      <c r="M43" s="377">
        <v>831.6</v>
      </c>
      <c r="N43" s="377">
        <v>1026</v>
      </c>
      <c r="O43" s="377">
        <v>885.8136599152142</v>
      </c>
      <c r="P43" s="521">
        <v>1008.6</v>
      </c>
      <c r="Q43" s="377">
        <v>810</v>
      </c>
      <c r="R43" s="377">
        <v>1026</v>
      </c>
      <c r="S43" s="377">
        <v>847.09032573180116</v>
      </c>
      <c r="T43" s="521">
        <v>12891.5</v>
      </c>
      <c r="U43" s="377">
        <v>810</v>
      </c>
      <c r="V43" s="377">
        <v>1026</v>
      </c>
      <c r="W43" s="377">
        <v>945.62118780096296</v>
      </c>
      <c r="X43" s="521">
        <v>678.7</v>
      </c>
      <c r="Y43" s="520"/>
      <c r="Z43" s="401"/>
      <c r="AA43" s="347"/>
      <c r="AB43" s="136"/>
      <c r="AC43" s="260"/>
      <c r="AD43" s="260"/>
      <c r="AE43" s="260"/>
      <c r="AF43" s="260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136"/>
      <c r="AX43" s="136"/>
      <c r="AY43" s="136"/>
      <c r="AZ43" s="136"/>
    </row>
    <row r="44" spans="1:52" ht="12" customHeight="1" x14ac:dyDescent="0.15">
      <c r="A44" s="136"/>
      <c r="B44" s="511">
        <v>41836</v>
      </c>
      <c r="C44" s="512"/>
      <c r="D44" s="413">
        <v>41851</v>
      </c>
      <c r="E44" s="259">
        <v>799.2</v>
      </c>
      <c r="F44" s="229">
        <v>972</v>
      </c>
      <c r="G44" s="229">
        <v>866.21051649035519</v>
      </c>
      <c r="H44" s="229">
        <v>14124</v>
      </c>
      <c r="I44" s="521">
        <v>993.6</v>
      </c>
      <c r="J44" s="521">
        <v>1304.316</v>
      </c>
      <c r="K44" s="521">
        <v>1080.4459455284973</v>
      </c>
      <c r="L44" s="521">
        <v>3079.1</v>
      </c>
      <c r="M44" s="521">
        <v>831.6</v>
      </c>
      <c r="N44" s="521">
        <v>1026</v>
      </c>
      <c r="O44" s="521">
        <v>913.68090642047855</v>
      </c>
      <c r="P44" s="521">
        <v>909.5</v>
      </c>
      <c r="Q44" s="521">
        <v>810</v>
      </c>
      <c r="R44" s="521">
        <v>1026</v>
      </c>
      <c r="S44" s="521">
        <v>851.4229348165386</v>
      </c>
      <c r="T44" s="521">
        <v>12463.5</v>
      </c>
      <c r="U44" s="521">
        <v>799.2</v>
      </c>
      <c r="V44" s="521">
        <v>1026</v>
      </c>
      <c r="W44" s="521">
        <v>920.57841315225164</v>
      </c>
      <c r="X44" s="521">
        <v>816.4</v>
      </c>
      <c r="Y44" s="520"/>
      <c r="Z44" s="400"/>
      <c r="AA44" s="136"/>
      <c r="AB44" s="136"/>
      <c r="AC44" s="260"/>
      <c r="AD44" s="260"/>
      <c r="AE44" s="260"/>
      <c r="AF44" s="260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</row>
    <row r="45" spans="1:52" ht="15" customHeight="1" x14ac:dyDescent="0.15">
      <c r="B45" s="513"/>
      <c r="C45" s="514"/>
      <c r="D45" s="418"/>
      <c r="E45" s="248"/>
      <c r="F45" s="248"/>
      <c r="G45" s="262"/>
      <c r="H45" s="262"/>
      <c r="I45" s="522"/>
      <c r="J45" s="522"/>
      <c r="K45" s="522"/>
      <c r="L45" s="523"/>
      <c r="M45" s="522"/>
      <c r="N45" s="522"/>
      <c r="O45" s="522"/>
      <c r="P45" s="523"/>
      <c r="Q45" s="522"/>
      <c r="R45" s="522"/>
      <c r="S45" s="522"/>
      <c r="T45" s="523"/>
      <c r="U45" s="522"/>
      <c r="V45" s="522"/>
      <c r="W45" s="522"/>
      <c r="X45" s="523"/>
      <c r="Y45" s="520"/>
      <c r="Z45" s="400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</row>
    <row r="46" spans="1:52" ht="12.75" customHeight="1" x14ac:dyDescent="0.15">
      <c r="B46" s="187" t="s">
        <v>112</v>
      </c>
      <c r="C46" s="137" t="s">
        <v>196</v>
      </c>
      <c r="I46" s="520"/>
      <c r="J46" s="520"/>
      <c r="K46" s="520"/>
      <c r="L46" s="524" t="s">
        <v>197</v>
      </c>
      <c r="M46" s="520" t="s">
        <v>325</v>
      </c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</row>
    <row r="47" spans="1:52" x14ac:dyDescent="0.15">
      <c r="B47" s="235" t="s">
        <v>114</v>
      </c>
      <c r="C47" s="137" t="s">
        <v>199</v>
      </c>
      <c r="I47" s="520"/>
      <c r="J47" s="520"/>
      <c r="K47" s="520"/>
      <c r="L47" s="520"/>
      <c r="M47" s="520" t="s">
        <v>326</v>
      </c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</row>
    <row r="48" spans="1:52" x14ac:dyDescent="0.15">
      <c r="B48" s="235" t="s">
        <v>201</v>
      </c>
      <c r="C48" s="137" t="s">
        <v>115</v>
      </c>
      <c r="X48" s="362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</row>
    <row r="49" spans="2:52" x14ac:dyDescent="0.15">
      <c r="B49" s="235"/>
      <c r="X49" s="362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</row>
    <row r="50" spans="2:52" x14ac:dyDescent="0.15">
      <c r="X50" s="362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spans="2:52" ht="13.5" x14ac:dyDescent="0.15">
      <c r="E51" s="184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X51" s="362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</row>
    <row r="52" spans="2:52" ht="13.5" x14ac:dyDescent="0.15"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6"/>
      <c r="Q52" s="186"/>
      <c r="R52" s="186"/>
      <c r="S52" s="186"/>
      <c r="T52" s="186"/>
      <c r="U52" s="186"/>
      <c r="V52" s="186"/>
      <c r="W52" s="186"/>
      <c r="X52" s="362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</row>
    <row r="53" spans="2:52" ht="13.5" x14ac:dyDescent="0.15"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X53" s="362"/>
      <c r="Y53" s="136"/>
      <c r="Z53" s="136"/>
    </row>
    <row r="54" spans="2:52" ht="13.5" x14ac:dyDescent="0.15"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X54" s="362"/>
      <c r="Y54" s="136"/>
      <c r="Z54" s="136"/>
    </row>
    <row r="55" spans="2:52" ht="13.5" x14ac:dyDescent="0.15"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X55" s="362"/>
      <c r="Y55" s="136"/>
      <c r="Z55" s="136"/>
    </row>
    <row r="56" spans="2:52" ht="13.5" x14ac:dyDescent="0.15"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X56" s="401"/>
      <c r="Y56" s="136"/>
      <c r="Z56" s="136"/>
    </row>
    <row r="57" spans="2:52" x14ac:dyDescent="0.15"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X57" s="401"/>
      <c r="Y57" s="136"/>
      <c r="Z57" s="136"/>
    </row>
    <row r="58" spans="2:52" x14ac:dyDescent="0.15">
      <c r="X58" s="401"/>
      <c r="Y58" s="136"/>
      <c r="Z58" s="136"/>
    </row>
    <row r="59" spans="2:52" x14ac:dyDescent="0.15">
      <c r="X59" s="401"/>
      <c r="Y59" s="136"/>
      <c r="Z59" s="136"/>
    </row>
    <row r="60" spans="2:52" x14ac:dyDescent="0.15">
      <c r="X60" s="136"/>
      <c r="Y60" s="136"/>
      <c r="Z60" s="136"/>
    </row>
    <row r="61" spans="2:52" x14ac:dyDescent="0.15">
      <c r="X61" s="136"/>
      <c r="Y61" s="136"/>
      <c r="Z61" s="136"/>
    </row>
    <row r="62" spans="2:52" x14ac:dyDescent="0.15">
      <c r="X62" s="136"/>
      <c r="Y62" s="136"/>
      <c r="Z62" s="136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5" style="137" customWidth="1"/>
    <col min="3" max="3" width="2.875" style="137" customWidth="1"/>
    <col min="4" max="4" width="5.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1" width="5.625" style="137" customWidth="1"/>
    <col min="22" max="23" width="5.875" style="137" customWidth="1"/>
    <col min="24" max="24" width="8.25" style="137" customWidth="1"/>
    <col min="25" max="16384" width="7.5" style="137"/>
  </cols>
  <sheetData>
    <row r="1" spans="1:52" ht="15" customHeight="1" x14ac:dyDescent="0.15">
      <c r="B1" s="381"/>
      <c r="C1" s="381"/>
      <c r="D1" s="381"/>
      <c r="Z1" s="136"/>
      <c r="AA1" s="344"/>
      <c r="AB1" s="344"/>
      <c r="AC1" s="344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1:52" ht="12.75" customHeight="1" x14ac:dyDescent="0.15">
      <c r="B2" s="137" t="s">
        <v>327</v>
      </c>
      <c r="C2" s="346"/>
      <c r="D2" s="346"/>
      <c r="Z2" s="136"/>
      <c r="AA2" s="136"/>
      <c r="AB2" s="348"/>
      <c r="AC2" s="348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ht="12.75" customHeight="1" x14ac:dyDescent="0.15">
      <c r="B3" s="346"/>
      <c r="C3" s="346"/>
      <c r="D3" s="346"/>
      <c r="X3" s="139" t="s">
        <v>328</v>
      </c>
      <c r="Z3" s="136"/>
      <c r="AA3" s="348"/>
      <c r="AB3" s="348"/>
      <c r="AC3" s="348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</row>
    <row r="4" spans="1:5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52" ht="12" customHeight="1" x14ac:dyDescent="0.15">
      <c r="A5" s="161"/>
      <c r="B5" s="158"/>
      <c r="C5" s="501" t="s">
        <v>263</v>
      </c>
      <c r="D5" s="502"/>
      <c r="E5" s="525" t="s">
        <v>329</v>
      </c>
      <c r="F5" s="526"/>
      <c r="G5" s="526"/>
      <c r="H5" s="527"/>
      <c r="I5" s="141" t="s">
        <v>330</v>
      </c>
      <c r="J5" s="503"/>
      <c r="K5" s="503"/>
      <c r="L5" s="504"/>
      <c r="M5" s="141" t="s">
        <v>331</v>
      </c>
      <c r="N5" s="503"/>
      <c r="O5" s="503"/>
      <c r="P5" s="504"/>
      <c r="Q5" s="141" t="s">
        <v>332</v>
      </c>
      <c r="R5" s="503"/>
      <c r="S5" s="503"/>
      <c r="T5" s="504"/>
      <c r="U5" s="141" t="s">
        <v>333</v>
      </c>
      <c r="V5" s="503"/>
      <c r="W5" s="503"/>
      <c r="X5" s="504"/>
      <c r="Z5" s="136"/>
      <c r="AA5" s="136"/>
      <c r="AB5" s="505"/>
      <c r="AC5" s="505"/>
      <c r="AD5" s="528"/>
      <c r="AE5" s="529"/>
      <c r="AF5" s="529"/>
      <c r="AG5" s="529"/>
      <c r="AH5" s="136"/>
      <c r="AI5" s="348"/>
      <c r="AJ5" s="348"/>
      <c r="AK5" s="348"/>
      <c r="AL5" s="136"/>
      <c r="AM5" s="348"/>
      <c r="AN5" s="348"/>
      <c r="AO5" s="348"/>
      <c r="AP5" s="136"/>
      <c r="AQ5" s="348"/>
      <c r="AR5" s="348"/>
      <c r="AS5" s="348"/>
      <c r="AT5" s="136"/>
      <c r="AU5" s="348"/>
      <c r="AV5" s="348"/>
      <c r="AW5" s="348"/>
      <c r="AX5" s="136"/>
      <c r="AY5" s="136"/>
      <c r="AZ5" s="136"/>
    </row>
    <row r="6" spans="1:52" ht="12" customHeight="1" x14ac:dyDescent="0.15">
      <c r="A6" s="161"/>
      <c r="B6" s="162"/>
      <c r="C6" s="151"/>
      <c r="D6" s="167"/>
      <c r="E6" s="151"/>
      <c r="F6" s="506"/>
      <c r="G6" s="506"/>
      <c r="H6" s="507"/>
      <c r="I6" s="151"/>
      <c r="J6" s="506"/>
      <c r="K6" s="506"/>
      <c r="L6" s="507"/>
      <c r="M6" s="151"/>
      <c r="N6" s="506"/>
      <c r="O6" s="506"/>
      <c r="P6" s="507"/>
      <c r="Q6" s="151"/>
      <c r="R6" s="506"/>
      <c r="S6" s="506"/>
      <c r="T6" s="507"/>
      <c r="U6" s="151"/>
      <c r="V6" s="506"/>
      <c r="W6" s="506"/>
      <c r="X6" s="507"/>
      <c r="Z6" s="136"/>
      <c r="AA6" s="136"/>
      <c r="AB6" s="136"/>
      <c r="AC6" s="136"/>
      <c r="AD6" s="136"/>
      <c r="AE6" s="348"/>
      <c r="AF6" s="348"/>
      <c r="AG6" s="348"/>
      <c r="AH6" s="136"/>
      <c r="AI6" s="348"/>
      <c r="AJ6" s="348"/>
      <c r="AK6" s="348"/>
      <c r="AL6" s="136"/>
      <c r="AM6" s="348"/>
      <c r="AN6" s="348"/>
      <c r="AO6" s="348"/>
      <c r="AP6" s="136"/>
      <c r="AQ6" s="348"/>
      <c r="AR6" s="348"/>
      <c r="AS6" s="348"/>
      <c r="AT6" s="136"/>
      <c r="AU6" s="348"/>
      <c r="AV6" s="348"/>
      <c r="AW6" s="348"/>
      <c r="AX6" s="136"/>
      <c r="AY6" s="136"/>
      <c r="AZ6" s="136"/>
    </row>
    <row r="7" spans="1:52" ht="12" customHeight="1" x14ac:dyDescent="0.15">
      <c r="A7" s="161"/>
      <c r="B7" s="356" t="s">
        <v>318</v>
      </c>
      <c r="C7" s="357"/>
      <c r="D7" s="358"/>
      <c r="E7" s="389" t="s">
        <v>281</v>
      </c>
      <c r="F7" s="389" t="s">
        <v>175</v>
      </c>
      <c r="G7" s="389" t="s">
        <v>282</v>
      </c>
      <c r="H7" s="389" t="s">
        <v>101</v>
      </c>
      <c r="I7" s="389" t="s">
        <v>281</v>
      </c>
      <c r="J7" s="389" t="s">
        <v>175</v>
      </c>
      <c r="K7" s="389" t="s">
        <v>282</v>
      </c>
      <c r="L7" s="389" t="s">
        <v>101</v>
      </c>
      <c r="M7" s="389" t="s">
        <v>281</v>
      </c>
      <c r="N7" s="389" t="s">
        <v>175</v>
      </c>
      <c r="O7" s="389" t="s">
        <v>282</v>
      </c>
      <c r="P7" s="389" t="s">
        <v>101</v>
      </c>
      <c r="Q7" s="389" t="s">
        <v>281</v>
      </c>
      <c r="R7" s="389" t="s">
        <v>175</v>
      </c>
      <c r="S7" s="389" t="s">
        <v>282</v>
      </c>
      <c r="T7" s="389" t="s">
        <v>101</v>
      </c>
      <c r="U7" s="389" t="s">
        <v>281</v>
      </c>
      <c r="V7" s="389" t="s">
        <v>175</v>
      </c>
      <c r="W7" s="389" t="s">
        <v>282</v>
      </c>
      <c r="X7" s="389" t="s">
        <v>101</v>
      </c>
      <c r="Z7" s="136"/>
      <c r="AA7" s="387"/>
      <c r="AB7" s="387"/>
      <c r="AC7" s="387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136"/>
      <c r="AY7" s="136"/>
      <c r="AZ7" s="136"/>
    </row>
    <row r="8" spans="1:52" ht="12" customHeight="1" x14ac:dyDescent="0.15">
      <c r="A8" s="161"/>
      <c r="B8" s="151"/>
      <c r="C8" s="152"/>
      <c r="D8" s="167"/>
      <c r="E8" s="391"/>
      <c r="F8" s="391"/>
      <c r="G8" s="391" t="s">
        <v>283</v>
      </c>
      <c r="H8" s="391"/>
      <c r="I8" s="391"/>
      <c r="J8" s="391"/>
      <c r="K8" s="391" t="s">
        <v>283</v>
      </c>
      <c r="L8" s="391"/>
      <c r="M8" s="391"/>
      <c r="N8" s="391"/>
      <c r="O8" s="391" t="s">
        <v>283</v>
      </c>
      <c r="P8" s="391"/>
      <c r="Q8" s="391"/>
      <c r="R8" s="391"/>
      <c r="S8" s="391" t="s">
        <v>283</v>
      </c>
      <c r="T8" s="391"/>
      <c r="U8" s="391"/>
      <c r="V8" s="391"/>
      <c r="W8" s="391" t="s">
        <v>283</v>
      </c>
      <c r="X8" s="391"/>
      <c r="Z8" s="136"/>
      <c r="AA8" s="136"/>
      <c r="AB8" s="136"/>
      <c r="AC8" s="136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136"/>
      <c r="AY8" s="136"/>
      <c r="AZ8" s="136"/>
    </row>
    <row r="9" spans="1:52" ht="12" customHeight="1" x14ac:dyDescent="0.15">
      <c r="A9" s="161"/>
      <c r="B9" s="289" t="s">
        <v>267</v>
      </c>
      <c r="C9" s="313">
        <v>23</v>
      </c>
      <c r="D9" s="157" t="s">
        <v>268</v>
      </c>
      <c r="E9" s="319">
        <v>651</v>
      </c>
      <c r="F9" s="319">
        <v>945</v>
      </c>
      <c r="G9" s="319">
        <v>803.12267139704329</v>
      </c>
      <c r="H9" s="319">
        <v>98182.3</v>
      </c>
      <c r="I9" s="319">
        <v>1995</v>
      </c>
      <c r="J9" s="319">
        <v>2730</v>
      </c>
      <c r="K9" s="319">
        <v>2231.5556094927438</v>
      </c>
      <c r="L9" s="319">
        <v>97541.499999999971</v>
      </c>
      <c r="M9" s="319">
        <v>1417.5</v>
      </c>
      <c r="N9" s="319">
        <v>2362.5</v>
      </c>
      <c r="O9" s="319">
        <v>1995.786598378148</v>
      </c>
      <c r="P9" s="319">
        <v>116475.1</v>
      </c>
      <c r="Q9" s="319">
        <v>2572.5</v>
      </c>
      <c r="R9" s="319">
        <v>3675</v>
      </c>
      <c r="S9" s="319">
        <v>2903.3456418876244</v>
      </c>
      <c r="T9" s="319">
        <v>106831.80000000002</v>
      </c>
      <c r="U9" s="319">
        <v>651</v>
      </c>
      <c r="V9" s="329">
        <v>899.85</v>
      </c>
      <c r="W9" s="319">
        <v>748.82035314616689</v>
      </c>
      <c r="X9" s="329">
        <v>190384.5</v>
      </c>
      <c r="Z9" s="136"/>
      <c r="AA9" s="140"/>
      <c r="AB9" s="347"/>
      <c r="AC9" s="136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36"/>
      <c r="AY9" s="136"/>
      <c r="AZ9" s="136"/>
    </row>
    <row r="10" spans="1:52" ht="12" customHeight="1" x14ac:dyDescent="0.15">
      <c r="A10" s="161"/>
      <c r="B10" s="292"/>
      <c r="C10" s="347">
        <v>24</v>
      </c>
      <c r="D10" s="161"/>
      <c r="E10" s="163">
        <v>630</v>
      </c>
      <c r="F10" s="163">
        <v>1186.5</v>
      </c>
      <c r="G10" s="274">
        <v>874.38226446054966</v>
      </c>
      <c r="H10" s="163">
        <v>118335.69999999998</v>
      </c>
      <c r="I10" s="163">
        <v>1900.5</v>
      </c>
      <c r="J10" s="163">
        <v>3255</v>
      </c>
      <c r="K10" s="253">
        <v>2285.3076874764479</v>
      </c>
      <c r="L10" s="163">
        <v>54026.7</v>
      </c>
      <c r="M10" s="163">
        <v>1312.5</v>
      </c>
      <c r="N10" s="163">
        <v>2761.5</v>
      </c>
      <c r="O10" s="253">
        <v>2053.738254447579</v>
      </c>
      <c r="P10" s="163">
        <v>130543.29999999999</v>
      </c>
      <c r="Q10" s="164">
        <v>2635.5</v>
      </c>
      <c r="R10" s="163">
        <v>3937.5</v>
      </c>
      <c r="S10" s="253">
        <v>2876.426732062092</v>
      </c>
      <c r="T10" s="163">
        <v>111202.50000000001</v>
      </c>
      <c r="U10" s="163">
        <v>609</v>
      </c>
      <c r="V10" s="163">
        <v>934.5</v>
      </c>
      <c r="W10" s="253">
        <v>721.79959564109026</v>
      </c>
      <c r="X10" s="164">
        <v>151482.69999999998</v>
      </c>
      <c r="Z10" s="136"/>
      <c r="AA10" s="140"/>
      <c r="AB10" s="347"/>
      <c r="AC10" s="136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136"/>
      <c r="AY10" s="136"/>
      <c r="AZ10" s="136"/>
    </row>
    <row r="11" spans="1:52" ht="12" customHeight="1" x14ac:dyDescent="0.15">
      <c r="A11" s="136"/>
      <c r="B11" s="366"/>
      <c r="C11" s="316">
        <v>25</v>
      </c>
      <c r="D11" s="167"/>
      <c r="E11" s="171">
        <v>683</v>
      </c>
      <c r="F11" s="171">
        <v>1145</v>
      </c>
      <c r="G11" s="171">
        <v>789</v>
      </c>
      <c r="H11" s="171">
        <f>SUM(H9:H10)</f>
        <v>216518</v>
      </c>
      <c r="I11" s="171">
        <v>1995</v>
      </c>
      <c r="J11" s="171">
        <v>3224</v>
      </c>
      <c r="K11" s="171">
        <v>2716</v>
      </c>
      <c r="L11" s="171">
        <f>SUM(L9:L10)</f>
        <v>151568.19999999995</v>
      </c>
      <c r="M11" s="171">
        <v>1470</v>
      </c>
      <c r="N11" s="171">
        <v>2856</v>
      </c>
      <c r="O11" s="171">
        <v>2209</v>
      </c>
      <c r="P11" s="171">
        <f>SUM(P9:P10)</f>
        <v>247018.4</v>
      </c>
      <c r="Q11" s="171">
        <v>3077</v>
      </c>
      <c r="R11" s="171">
        <v>4410</v>
      </c>
      <c r="S11" s="171">
        <v>3628</v>
      </c>
      <c r="T11" s="171">
        <f>SUM(T9:T10)</f>
        <v>218034.30000000005</v>
      </c>
      <c r="U11" s="171">
        <v>693</v>
      </c>
      <c r="V11" s="171">
        <v>942</v>
      </c>
      <c r="W11" s="171">
        <v>852</v>
      </c>
      <c r="X11" s="167">
        <f>SUM(X9:X10)</f>
        <v>341867.19999999995</v>
      </c>
      <c r="Z11" s="136"/>
      <c r="AA11" s="140"/>
      <c r="AB11" s="347"/>
      <c r="AC11" s="136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36"/>
      <c r="AY11" s="136"/>
      <c r="AZ11" s="136"/>
    </row>
    <row r="12" spans="1:52" ht="12" customHeight="1" x14ac:dyDescent="0.15">
      <c r="A12" s="136"/>
      <c r="B12" s="292"/>
      <c r="C12" s="347">
        <v>11</v>
      </c>
      <c r="D12" s="161"/>
      <c r="E12" s="130">
        <v>687.75</v>
      </c>
      <c r="F12" s="130">
        <v>934.5</v>
      </c>
      <c r="G12" s="130">
        <v>771.71282735208536</v>
      </c>
      <c r="H12" s="364">
        <v>5169.8999999999996</v>
      </c>
      <c r="I12" s="364">
        <v>2205</v>
      </c>
      <c r="J12" s="364">
        <v>3150</v>
      </c>
      <c r="K12" s="364">
        <v>2805.7272727272734</v>
      </c>
      <c r="L12" s="364">
        <v>1392.5</v>
      </c>
      <c r="M12" s="364">
        <v>1470</v>
      </c>
      <c r="N12" s="364">
        <v>2782.5</v>
      </c>
      <c r="O12" s="364">
        <v>2084.5875616269514</v>
      </c>
      <c r="P12" s="364">
        <v>2165</v>
      </c>
      <c r="Q12" s="364">
        <v>3360</v>
      </c>
      <c r="R12" s="364">
        <v>4410</v>
      </c>
      <c r="S12" s="364">
        <v>3787.0158022690443</v>
      </c>
      <c r="T12" s="364">
        <v>4615.6000000000004</v>
      </c>
      <c r="U12" s="364">
        <v>787.5</v>
      </c>
      <c r="V12" s="364">
        <v>941.85</v>
      </c>
      <c r="W12" s="364">
        <v>863.79070712544024</v>
      </c>
      <c r="X12" s="365">
        <v>1032.8</v>
      </c>
      <c r="Z12" s="136"/>
      <c r="AA12" s="140"/>
      <c r="AB12" s="347"/>
      <c r="AC12" s="136"/>
      <c r="AD12" s="267"/>
      <c r="AE12" s="267"/>
      <c r="AF12" s="267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136"/>
      <c r="AY12" s="136"/>
      <c r="AZ12" s="136"/>
    </row>
    <row r="13" spans="1:52" ht="12" customHeight="1" x14ac:dyDescent="0.15">
      <c r="A13" s="136"/>
      <c r="B13" s="292"/>
      <c r="C13" s="347">
        <v>12</v>
      </c>
      <c r="D13" s="161"/>
      <c r="E13" s="130">
        <v>682.5</v>
      </c>
      <c r="F13" s="130">
        <v>829.5</v>
      </c>
      <c r="G13" s="130">
        <v>741.84054721518157</v>
      </c>
      <c r="H13" s="364">
        <v>5756.2000000000007</v>
      </c>
      <c r="I13" s="364">
        <v>2415</v>
      </c>
      <c r="J13" s="364">
        <v>3223.5</v>
      </c>
      <c r="K13" s="365">
        <v>2779.0543875685557</v>
      </c>
      <c r="L13" s="364">
        <v>1728.9</v>
      </c>
      <c r="M13" s="364">
        <v>1501.5</v>
      </c>
      <c r="N13" s="364">
        <v>2782.5</v>
      </c>
      <c r="O13" s="364">
        <v>2164.9592033408285</v>
      </c>
      <c r="P13" s="364">
        <v>2535.9</v>
      </c>
      <c r="Q13" s="364">
        <v>3255</v>
      </c>
      <c r="R13" s="364">
        <v>4410</v>
      </c>
      <c r="S13" s="364">
        <v>3773.0833606467831</v>
      </c>
      <c r="T13" s="364">
        <v>5785.5</v>
      </c>
      <c r="U13" s="365">
        <v>892.5</v>
      </c>
      <c r="V13" s="364">
        <v>924</v>
      </c>
      <c r="W13" s="364">
        <v>919.24055666003972</v>
      </c>
      <c r="X13" s="365">
        <v>1638.8</v>
      </c>
      <c r="Z13" s="136"/>
      <c r="AA13" s="140"/>
      <c r="AB13" s="347"/>
      <c r="AC13" s="136"/>
      <c r="AD13" s="267"/>
      <c r="AE13" s="267"/>
      <c r="AF13" s="267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136"/>
      <c r="AY13" s="136"/>
      <c r="AZ13" s="136"/>
    </row>
    <row r="14" spans="1:52" ht="12" customHeight="1" x14ac:dyDescent="0.15">
      <c r="A14" s="136"/>
      <c r="B14" s="292" t="s">
        <v>269</v>
      </c>
      <c r="C14" s="347">
        <v>1</v>
      </c>
      <c r="D14" s="161" t="s">
        <v>270</v>
      </c>
      <c r="E14" s="130">
        <v>756</v>
      </c>
      <c r="F14" s="130">
        <v>934.5</v>
      </c>
      <c r="G14" s="130">
        <v>791.36683848797247</v>
      </c>
      <c r="H14" s="364">
        <v>4248.6000000000004</v>
      </c>
      <c r="I14" s="364">
        <v>2268</v>
      </c>
      <c r="J14" s="364">
        <v>2992.5</v>
      </c>
      <c r="K14" s="364">
        <v>2803.4705159705163</v>
      </c>
      <c r="L14" s="364">
        <v>1508.2</v>
      </c>
      <c r="M14" s="364">
        <v>2478</v>
      </c>
      <c r="N14" s="364">
        <v>2709</v>
      </c>
      <c r="O14" s="364">
        <v>2511.8743862520446</v>
      </c>
      <c r="P14" s="364">
        <v>1942.4</v>
      </c>
      <c r="Q14" s="364">
        <v>3360</v>
      </c>
      <c r="R14" s="364">
        <v>4410</v>
      </c>
      <c r="S14" s="364">
        <v>3810.2410350101968</v>
      </c>
      <c r="T14" s="364">
        <v>3477.7999999999997</v>
      </c>
      <c r="U14" s="364">
        <v>924</v>
      </c>
      <c r="V14" s="364">
        <v>924</v>
      </c>
      <c r="W14" s="364">
        <v>924</v>
      </c>
      <c r="X14" s="365">
        <v>1655.3000000000002</v>
      </c>
      <c r="Z14" s="136"/>
      <c r="AA14" s="140"/>
      <c r="AB14" s="347"/>
      <c r="AC14" s="136"/>
      <c r="AD14" s="267"/>
      <c r="AE14" s="267"/>
      <c r="AF14" s="267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136"/>
      <c r="AY14" s="136"/>
      <c r="AZ14" s="136"/>
    </row>
    <row r="15" spans="1:52" ht="12" customHeight="1" x14ac:dyDescent="0.15">
      <c r="A15" s="136"/>
      <c r="B15" s="292"/>
      <c r="C15" s="347">
        <v>2</v>
      </c>
      <c r="D15" s="161"/>
      <c r="E15" s="130">
        <v>787.5</v>
      </c>
      <c r="F15" s="130">
        <v>945</v>
      </c>
      <c r="G15" s="130">
        <v>826.37711821151481</v>
      </c>
      <c r="H15" s="364">
        <v>6256</v>
      </c>
      <c r="I15" s="364">
        <v>2163</v>
      </c>
      <c r="J15" s="364">
        <v>2992.5</v>
      </c>
      <c r="K15" s="364">
        <v>2552.0799489440706</v>
      </c>
      <c r="L15" s="364">
        <v>1395.6999999999998</v>
      </c>
      <c r="M15" s="364">
        <v>1417.5</v>
      </c>
      <c r="N15" s="364">
        <v>2782.5</v>
      </c>
      <c r="O15" s="364">
        <v>2459.8507295719846</v>
      </c>
      <c r="P15" s="364">
        <v>2633.4</v>
      </c>
      <c r="Q15" s="364">
        <v>3045</v>
      </c>
      <c r="R15" s="364">
        <v>4410</v>
      </c>
      <c r="S15" s="364">
        <v>3629.9448338470634</v>
      </c>
      <c r="T15" s="364">
        <v>2913.2</v>
      </c>
      <c r="U15" s="364">
        <v>756</v>
      </c>
      <c r="V15" s="364">
        <v>903</v>
      </c>
      <c r="W15" s="364">
        <v>892.09356675592312</v>
      </c>
      <c r="X15" s="365">
        <v>3833.9</v>
      </c>
      <c r="Z15" s="136"/>
      <c r="AA15" s="140"/>
      <c r="AB15" s="347"/>
      <c r="AC15" s="136"/>
      <c r="AD15" s="267"/>
      <c r="AE15" s="267"/>
      <c r="AF15" s="267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136"/>
      <c r="AY15" s="136"/>
      <c r="AZ15" s="136"/>
    </row>
    <row r="16" spans="1:52" ht="12" customHeight="1" x14ac:dyDescent="0.15">
      <c r="A16" s="136"/>
      <c r="B16" s="292"/>
      <c r="C16" s="347">
        <v>3</v>
      </c>
      <c r="D16" s="161"/>
      <c r="E16" s="130">
        <v>756</v>
      </c>
      <c r="F16" s="130">
        <v>934.5</v>
      </c>
      <c r="G16" s="130">
        <v>837.053665092247</v>
      </c>
      <c r="H16" s="364">
        <v>7222.6</v>
      </c>
      <c r="I16" s="364">
        <v>2215.5</v>
      </c>
      <c r="J16" s="364">
        <v>2940</v>
      </c>
      <c r="K16" s="364">
        <v>2514.353773584905</v>
      </c>
      <c r="L16" s="364">
        <v>1444.6</v>
      </c>
      <c r="M16" s="364">
        <v>1365</v>
      </c>
      <c r="N16" s="364">
        <v>2782.5</v>
      </c>
      <c r="O16" s="364">
        <v>2315.8734529218236</v>
      </c>
      <c r="P16" s="364">
        <v>1897</v>
      </c>
      <c r="Q16" s="364">
        <v>2940</v>
      </c>
      <c r="R16" s="364">
        <v>3990</v>
      </c>
      <c r="S16" s="364">
        <v>3564.5495454545458</v>
      </c>
      <c r="T16" s="364">
        <v>3441.8</v>
      </c>
      <c r="U16" s="364">
        <v>871.5</v>
      </c>
      <c r="V16" s="364">
        <v>997.5</v>
      </c>
      <c r="W16" s="364">
        <v>922.84435797665367</v>
      </c>
      <c r="X16" s="365">
        <v>939.5</v>
      </c>
      <c r="Z16" s="136"/>
      <c r="AA16" s="140"/>
      <c r="AB16" s="347"/>
      <c r="AC16" s="136"/>
      <c r="AD16" s="267"/>
      <c r="AE16" s="267"/>
      <c r="AF16" s="267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136"/>
      <c r="AY16" s="136"/>
      <c r="AZ16" s="136"/>
    </row>
    <row r="17" spans="1:52" ht="12" customHeight="1" x14ac:dyDescent="0.15">
      <c r="A17" s="136"/>
      <c r="B17" s="292"/>
      <c r="C17" s="347">
        <v>4</v>
      </c>
      <c r="D17" s="161"/>
      <c r="E17" s="130">
        <v>831.6</v>
      </c>
      <c r="F17" s="130">
        <v>972</v>
      </c>
      <c r="G17" s="130">
        <v>862.16772599850117</v>
      </c>
      <c r="H17" s="364">
        <v>10114.099999999999</v>
      </c>
      <c r="I17" s="364">
        <v>2332.8000000000002</v>
      </c>
      <c r="J17" s="364">
        <v>3024</v>
      </c>
      <c r="K17" s="364">
        <v>2744.1650136048447</v>
      </c>
      <c r="L17" s="364">
        <v>2391.1000000000004</v>
      </c>
      <c r="M17" s="364">
        <v>1360.8</v>
      </c>
      <c r="N17" s="364">
        <v>2419.1999999999998</v>
      </c>
      <c r="O17" s="364">
        <v>2097.6631321037235</v>
      </c>
      <c r="P17" s="364">
        <v>2715.9</v>
      </c>
      <c r="Q17" s="364">
        <v>3348</v>
      </c>
      <c r="R17" s="364">
        <v>4104</v>
      </c>
      <c r="S17" s="364">
        <v>3715.6074856625423</v>
      </c>
      <c r="T17" s="364">
        <v>5217.7999999999993</v>
      </c>
      <c r="U17" s="364">
        <v>864</v>
      </c>
      <c r="V17" s="364">
        <v>1026</v>
      </c>
      <c r="W17" s="364">
        <v>975.58375473647948</v>
      </c>
      <c r="X17" s="365">
        <v>3457.5</v>
      </c>
      <c r="Z17" s="136"/>
      <c r="AA17" s="140"/>
      <c r="AB17" s="347"/>
      <c r="AC17" s="136"/>
      <c r="AD17" s="267"/>
      <c r="AE17" s="267"/>
      <c r="AF17" s="267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136"/>
      <c r="AY17" s="136"/>
      <c r="AZ17" s="136"/>
    </row>
    <row r="18" spans="1:52" ht="12" customHeight="1" x14ac:dyDescent="0.15">
      <c r="A18" s="136"/>
      <c r="B18" s="292"/>
      <c r="C18" s="347">
        <v>5</v>
      </c>
      <c r="D18" s="161"/>
      <c r="E18" s="130">
        <v>820.8</v>
      </c>
      <c r="F18" s="130">
        <v>972</v>
      </c>
      <c r="G18" s="130">
        <v>866.0795323092234</v>
      </c>
      <c r="H18" s="364">
        <v>4792</v>
      </c>
      <c r="I18" s="364">
        <v>2538</v>
      </c>
      <c r="J18" s="364">
        <v>3078</v>
      </c>
      <c r="K18" s="364">
        <v>2879.8608446671442</v>
      </c>
      <c r="L18" s="364">
        <v>2246.3000000000002</v>
      </c>
      <c r="M18" s="364">
        <v>1382.4</v>
      </c>
      <c r="N18" s="364">
        <v>2700</v>
      </c>
      <c r="O18" s="364">
        <v>2178.3613850996849</v>
      </c>
      <c r="P18" s="364">
        <v>1274.7</v>
      </c>
      <c r="Q18" s="364">
        <v>3456</v>
      </c>
      <c r="R18" s="364">
        <v>4212</v>
      </c>
      <c r="S18" s="364">
        <v>3770.070689816986</v>
      </c>
      <c r="T18" s="364">
        <v>3086.1000000000004</v>
      </c>
      <c r="U18" s="364">
        <v>810</v>
      </c>
      <c r="V18" s="364">
        <v>1026</v>
      </c>
      <c r="W18" s="364">
        <v>930.33922109047342</v>
      </c>
      <c r="X18" s="365">
        <v>2503.5</v>
      </c>
      <c r="Z18" s="136"/>
      <c r="AA18" s="140"/>
      <c r="AB18" s="347"/>
      <c r="AC18" s="136"/>
      <c r="AD18" s="267"/>
      <c r="AE18" s="267"/>
      <c r="AF18" s="267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136"/>
      <c r="AY18" s="136"/>
      <c r="AZ18" s="136"/>
    </row>
    <row r="19" spans="1:52" ht="12" customHeight="1" x14ac:dyDescent="0.15">
      <c r="A19" s="136"/>
      <c r="B19" s="292"/>
      <c r="C19" s="347">
        <v>6</v>
      </c>
      <c r="D19" s="161"/>
      <c r="E19" s="130">
        <v>842.4</v>
      </c>
      <c r="F19" s="130">
        <v>961.2</v>
      </c>
      <c r="G19" s="130">
        <v>881.70236439499263</v>
      </c>
      <c r="H19" s="364">
        <v>4166.1000000000004</v>
      </c>
      <c r="I19" s="364">
        <v>2440.8000000000002</v>
      </c>
      <c r="J19" s="364">
        <v>3132</v>
      </c>
      <c r="K19" s="364">
        <v>2733.6241032998569</v>
      </c>
      <c r="L19" s="364">
        <v>1894</v>
      </c>
      <c r="M19" s="364">
        <v>1668.6</v>
      </c>
      <c r="N19" s="364">
        <v>2700</v>
      </c>
      <c r="O19" s="364">
        <v>2327.6577577485509</v>
      </c>
      <c r="P19" s="364">
        <v>2921.5</v>
      </c>
      <c r="Q19" s="364">
        <v>3132</v>
      </c>
      <c r="R19" s="364">
        <v>4104</v>
      </c>
      <c r="S19" s="364">
        <v>3683.1027886056986</v>
      </c>
      <c r="T19" s="364">
        <v>2634.8</v>
      </c>
      <c r="U19" s="364">
        <v>831.6</v>
      </c>
      <c r="V19" s="364">
        <v>972</v>
      </c>
      <c r="W19" s="364">
        <v>864.64065754239823</v>
      </c>
      <c r="X19" s="365">
        <v>5010.8999999999996</v>
      </c>
      <c r="Z19" s="136"/>
      <c r="AA19" s="140"/>
      <c r="AB19" s="347"/>
      <c r="AC19" s="136"/>
      <c r="AD19" s="267"/>
      <c r="AE19" s="267"/>
      <c r="AF19" s="267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136"/>
      <c r="AY19" s="136"/>
      <c r="AZ19" s="136"/>
    </row>
    <row r="20" spans="1:52" ht="12" customHeight="1" x14ac:dyDescent="0.15">
      <c r="A20" s="136"/>
      <c r="B20" s="366"/>
      <c r="C20" s="316">
        <v>7</v>
      </c>
      <c r="D20" s="167"/>
      <c r="E20" s="128">
        <v>820.8</v>
      </c>
      <c r="F20" s="128">
        <v>972</v>
      </c>
      <c r="G20" s="134">
        <v>868.05290029066089</v>
      </c>
      <c r="H20" s="269">
        <v>8790.5</v>
      </c>
      <c r="I20" s="269">
        <v>2419.1999999999998</v>
      </c>
      <c r="J20" s="269">
        <v>3078</v>
      </c>
      <c r="K20" s="269">
        <v>2706.2005951339052</v>
      </c>
      <c r="L20" s="269">
        <v>1595.7</v>
      </c>
      <c r="M20" s="269">
        <v>1566</v>
      </c>
      <c r="N20" s="269">
        <v>2516.4</v>
      </c>
      <c r="O20" s="269">
        <v>2037.8445794472489</v>
      </c>
      <c r="P20" s="269">
        <v>2148.5</v>
      </c>
      <c r="Q20" s="269">
        <v>3078</v>
      </c>
      <c r="R20" s="269">
        <v>3888</v>
      </c>
      <c r="S20" s="269">
        <v>3528.1312915575259</v>
      </c>
      <c r="T20" s="269">
        <v>3645.7</v>
      </c>
      <c r="U20" s="269">
        <v>864</v>
      </c>
      <c r="V20" s="269">
        <v>1026</v>
      </c>
      <c r="W20" s="269">
        <v>951.51777857915613</v>
      </c>
      <c r="X20" s="367">
        <v>5737.3</v>
      </c>
      <c r="Z20" s="136"/>
      <c r="AA20" s="140"/>
      <c r="AB20" s="347"/>
      <c r="AC20" s="136"/>
      <c r="AD20" s="267"/>
      <c r="AE20" s="267"/>
      <c r="AF20" s="267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136"/>
      <c r="AY20" s="136"/>
      <c r="AZ20" s="136"/>
    </row>
    <row r="21" spans="1:52" ht="12" customHeight="1" x14ac:dyDescent="0.15">
      <c r="A21" s="161"/>
      <c r="B21" s="509"/>
      <c r="C21" s="510"/>
      <c r="D21" s="409"/>
      <c r="E21" s="130"/>
      <c r="F21" s="130"/>
      <c r="G21" s="130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Z21" s="267"/>
      <c r="AA21" s="140"/>
      <c r="AB21" s="347"/>
      <c r="AC21" s="136"/>
      <c r="AD21" s="267"/>
      <c r="AE21" s="267"/>
      <c r="AF21" s="267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136"/>
      <c r="AY21" s="136"/>
      <c r="AZ21" s="136"/>
    </row>
    <row r="22" spans="1:52" ht="12" customHeight="1" x14ac:dyDescent="0.15">
      <c r="A22" s="161"/>
      <c r="B22" s="530"/>
      <c r="C22" s="531" t="s">
        <v>319</v>
      </c>
      <c r="D22" s="407"/>
      <c r="E22" s="130"/>
      <c r="F22" s="130"/>
      <c r="G22" s="130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Z22" s="267"/>
      <c r="AA22" s="140"/>
      <c r="AB22" s="347"/>
      <c r="AC22" s="136"/>
      <c r="AD22" s="267"/>
      <c r="AE22" s="267"/>
      <c r="AF22" s="267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136"/>
      <c r="AY22" s="136"/>
      <c r="AZ22" s="136"/>
    </row>
    <row r="23" spans="1:52" ht="12" customHeight="1" x14ac:dyDescent="0.15">
      <c r="A23" s="161"/>
      <c r="B23" s="511">
        <v>41821</v>
      </c>
      <c r="C23" s="512"/>
      <c r="D23" s="413">
        <v>41835</v>
      </c>
      <c r="E23" s="130">
        <v>820.8</v>
      </c>
      <c r="F23" s="130">
        <v>972</v>
      </c>
      <c r="G23" s="130">
        <v>863.93844456701584</v>
      </c>
      <c r="H23" s="364">
        <v>2331.4</v>
      </c>
      <c r="I23" s="364">
        <v>2419.1999999999998</v>
      </c>
      <c r="J23" s="364">
        <v>3078</v>
      </c>
      <c r="K23" s="364">
        <v>2708.163865123302</v>
      </c>
      <c r="L23" s="364">
        <v>845.1</v>
      </c>
      <c r="M23" s="364">
        <v>1566</v>
      </c>
      <c r="N23" s="364">
        <v>2430</v>
      </c>
      <c r="O23" s="364">
        <v>2026.0100657156595</v>
      </c>
      <c r="P23" s="364">
        <v>882.2</v>
      </c>
      <c r="Q23" s="364">
        <v>3132</v>
      </c>
      <c r="R23" s="364">
        <v>3888</v>
      </c>
      <c r="S23" s="364">
        <v>3535.7283225894935</v>
      </c>
      <c r="T23" s="364">
        <v>1886.4</v>
      </c>
      <c r="U23" s="364">
        <v>864</v>
      </c>
      <c r="V23" s="364">
        <v>1026</v>
      </c>
      <c r="W23" s="364">
        <v>954.08079235129117</v>
      </c>
      <c r="X23" s="364">
        <v>3001.8</v>
      </c>
      <c r="Z23" s="267"/>
      <c r="AA23" s="140"/>
      <c r="AB23" s="347"/>
      <c r="AC23" s="136"/>
      <c r="AD23" s="267"/>
      <c r="AE23" s="267"/>
      <c r="AF23" s="267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136"/>
      <c r="AY23" s="136"/>
      <c r="AZ23" s="136"/>
    </row>
    <row r="24" spans="1:52" ht="12" customHeight="1" x14ac:dyDescent="0.15">
      <c r="A24" s="161"/>
      <c r="B24" s="511">
        <v>41836</v>
      </c>
      <c r="C24" s="512"/>
      <c r="D24" s="413">
        <v>41851</v>
      </c>
      <c r="E24" s="130">
        <v>820.8</v>
      </c>
      <c r="F24" s="130">
        <v>972</v>
      </c>
      <c r="G24" s="130">
        <v>877.09838318512527</v>
      </c>
      <c r="H24" s="364">
        <v>6459.1</v>
      </c>
      <c r="I24" s="364">
        <v>2419.1999999999998</v>
      </c>
      <c r="J24" s="364">
        <v>3024</v>
      </c>
      <c r="K24" s="364">
        <v>2701.7140885566423</v>
      </c>
      <c r="L24" s="364">
        <v>750.6</v>
      </c>
      <c r="M24" s="364">
        <v>1566</v>
      </c>
      <c r="N24" s="364">
        <v>2516.4</v>
      </c>
      <c r="O24" s="364">
        <v>2051.3973568281936</v>
      </c>
      <c r="P24" s="364">
        <v>1266.3</v>
      </c>
      <c r="Q24" s="364">
        <v>3078</v>
      </c>
      <c r="R24" s="364">
        <v>3888</v>
      </c>
      <c r="S24" s="364">
        <v>3507.1104364326379</v>
      </c>
      <c r="T24" s="364">
        <v>1759.3</v>
      </c>
      <c r="U24" s="364">
        <v>865.08</v>
      </c>
      <c r="V24" s="364">
        <v>1026</v>
      </c>
      <c r="W24" s="364">
        <v>945.54072096128175</v>
      </c>
      <c r="X24" s="364">
        <v>2735.5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</row>
    <row r="25" spans="1:52" ht="12" customHeight="1" x14ac:dyDescent="0.15">
      <c r="A25" s="136"/>
      <c r="B25" s="513"/>
      <c r="C25" s="514"/>
      <c r="D25" s="418"/>
      <c r="E25" s="128"/>
      <c r="F25" s="128"/>
      <c r="G25" s="128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367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</row>
    <row r="26" spans="1:52" ht="12" customHeight="1" x14ac:dyDescent="0.15">
      <c r="A26" s="161"/>
      <c r="B26" s="162"/>
      <c r="C26" s="532" t="s">
        <v>263</v>
      </c>
      <c r="D26" s="533"/>
      <c r="E26" s="160" t="s">
        <v>334</v>
      </c>
      <c r="F26" s="348"/>
      <c r="G26" s="348"/>
      <c r="H26" s="534"/>
      <c r="I26" s="160" t="s">
        <v>335</v>
      </c>
      <c r="J26" s="348"/>
      <c r="K26" s="348"/>
      <c r="L26" s="534"/>
      <c r="M26" s="160" t="s">
        <v>336</v>
      </c>
      <c r="N26" s="348"/>
      <c r="O26" s="348"/>
      <c r="P26" s="534"/>
      <c r="Q26" s="160"/>
      <c r="R26" s="348"/>
      <c r="S26" s="348"/>
      <c r="T26" s="348"/>
      <c r="U26" s="136"/>
      <c r="V26" s="348"/>
      <c r="W26" s="348"/>
      <c r="X26" s="348"/>
      <c r="Y26" s="136"/>
      <c r="Z26" s="136"/>
      <c r="AA26" s="136"/>
      <c r="AB26" s="505"/>
      <c r="AC26" s="505"/>
      <c r="AD26" s="136"/>
      <c r="AE26" s="348"/>
      <c r="AF26" s="348"/>
      <c r="AG26" s="348"/>
      <c r="AH26" s="136"/>
      <c r="AI26" s="348"/>
      <c r="AJ26" s="348"/>
      <c r="AK26" s="348"/>
      <c r="AL26" s="136"/>
      <c r="AM26" s="348"/>
      <c r="AN26" s="348"/>
      <c r="AO26" s="348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1:52" ht="12" customHeight="1" x14ac:dyDescent="0.15">
      <c r="A27" s="161"/>
      <c r="B27" s="162"/>
      <c r="C27" s="151"/>
      <c r="D27" s="167"/>
      <c r="E27" s="151"/>
      <c r="F27" s="506"/>
      <c r="G27" s="506"/>
      <c r="H27" s="507"/>
      <c r="I27" s="151"/>
      <c r="J27" s="506"/>
      <c r="K27" s="506"/>
      <c r="L27" s="507"/>
      <c r="M27" s="151"/>
      <c r="N27" s="506"/>
      <c r="O27" s="506"/>
      <c r="P27" s="507"/>
      <c r="Q27" s="160"/>
      <c r="R27" s="348"/>
      <c r="S27" s="348"/>
      <c r="T27" s="348"/>
      <c r="U27" s="136"/>
      <c r="V27" s="348"/>
      <c r="W27" s="348"/>
      <c r="X27" s="362"/>
      <c r="Y27" s="136"/>
      <c r="Z27" s="136"/>
      <c r="AA27" s="136"/>
      <c r="AB27" s="136"/>
      <c r="AC27" s="136"/>
      <c r="AD27" s="136"/>
      <c r="AE27" s="348"/>
      <c r="AF27" s="348"/>
      <c r="AG27" s="348"/>
      <c r="AH27" s="136"/>
      <c r="AI27" s="348"/>
      <c r="AJ27" s="348"/>
      <c r="AK27" s="348"/>
      <c r="AL27" s="136"/>
      <c r="AM27" s="348"/>
      <c r="AN27" s="348"/>
      <c r="AO27" s="348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1:52" ht="12" customHeight="1" x14ac:dyDescent="0.15">
      <c r="A28" s="161"/>
      <c r="B28" s="356" t="s">
        <v>318</v>
      </c>
      <c r="C28" s="357"/>
      <c r="D28" s="358"/>
      <c r="E28" s="389" t="s">
        <v>281</v>
      </c>
      <c r="F28" s="389" t="s">
        <v>175</v>
      </c>
      <c r="G28" s="389" t="s">
        <v>282</v>
      </c>
      <c r="H28" s="389" t="s">
        <v>101</v>
      </c>
      <c r="I28" s="389" t="s">
        <v>281</v>
      </c>
      <c r="J28" s="389" t="s">
        <v>175</v>
      </c>
      <c r="K28" s="389" t="s">
        <v>282</v>
      </c>
      <c r="L28" s="389" t="s">
        <v>101</v>
      </c>
      <c r="M28" s="389" t="s">
        <v>281</v>
      </c>
      <c r="N28" s="389" t="s">
        <v>175</v>
      </c>
      <c r="O28" s="389" t="s">
        <v>282</v>
      </c>
      <c r="P28" s="389" t="s">
        <v>101</v>
      </c>
      <c r="Q28" s="535"/>
      <c r="R28" s="390"/>
      <c r="S28" s="390"/>
      <c r="T28" s="390"/>
      <c r="U28" s="390"/>
      <c r="V28" s="390"/>
      <c r="W28" s="390"/>
      <c r="X28" s="362"/>
      <c r="Y28" s="136"/>
      <c r="Z28" s="136"/>
      <c r="AA28" s="387"/>
      <c r="AB28" s="387"/>
      <c r="AC28" s="387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1:52" ht="12" customHeight="1" x14ac:dyDescent="0.15">
      <c r="A29" s="161"/>
      <c r="B29" s="151"/>
      <c r="C29" s="152"/>
      <c r="D29" s="167"/>
      <c r="E29" s="391"/>
      <c r="F29" s="391"/>
      <c r="G29" s="391" t="s">
        <v>283</v>
      </c>
      <c r="H29" s="391"/>
      <c r="I29" s="391"/>
      <c r="J29" s="391"/>
      <c r="K29" s="391" t="s">
        <v>283</v>
      </c>
      <c r="L29" s="391"/>
      <c r="M29" s="391"/>
      <c r="N29" s="391"/>
      <c r="O29" s="391" t="s">
        <v>283</v>
      </c>
      <c r="P29" s="391"/>
      <c r="Q29" s="535"/>
      <c r="R29" s="390"/>
      <c r="S29" s="390"/>
      <c r="T29" s="390"/>
      <c r="U29" s="390"/>
      <c r="V29" s="390"/>
      <c r="W29" s="390"/>
      <c r="X29" s="362"/>
      <c r="Y29" s="136"/>
      <c r="Z29" s="136"/>
      <c r="AA29" s="136"/>
      <c r="AB29" s="136"/>
      <c r="AC29" s="136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1:52" ht="12" customHeight="1" x14ac:dyDescent="0.15">
      <c r="A30" s="161"/>
      <c r="B30" s="289" t="s">
        <v>267</v>
      </c>
      <c r="C30" s="313">
        <v>23</v>
      </c>
      <c r="D30" s="157" t="s">
        <v>268</v>
      </c>
      <c r="E30" s="319">
        <v>661.5</v>
      </c>
      <c r="F30" s="319">
        <v>924</v>
      </c>
      <c r="G30" s="319">
        <v>740.36779073858588</v>
      </c>
      <c r="H30" s="319">
        <v>140035.20000000001</v>
      </c>
      <c r="I30" s="319">
        <v>735</v>
      </c>
      <c r="J30" s="319">
        <v>997.5</v>
      </c>
      <c r="K30" s="319">
        <v>788.30418231841691</v>
      </c>
      <c r="L30" s="319">
        <v>183383.00000000003</v>
      </c>
      <c r="M30" s="319">
        <v>651</v>
      </c>
      <c r="N30" s="319">
        <v>892.5</v>
      </c>
      <c r="O30" s="319">
        <v>718.49510000531552</v>
      </c>
      <c r="P30" s="319">
        <v>272664.49999999994</v>
      </c>
      <c r="Q30" s="449"/>
      <c r="R30" s="362"/>
      <c r="S30" s="184"/>
      <c r="T30" s="311"/>
      <c r="U30" s="311"/>
      <c r="V30" s="311"/>
      <c r="W30" s="311"/>
      <c r="X30" s="311"/>
      <c r="Y30" s="311"/>
      <c r="Z30" s="311"/>
      <c r="AA30" s="311"/>
      <c r="AB30" s="347"/>
      <c r="AC30" s="136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1:52" ht="12" customHeight="1" x14ac:dyDescent="0.15">
      <c r="A31" s="161"/>
      <c r="B31" s="292"/>
      <c r="C31" s="347">
        <v>24</v>
      </c>
      <c r="D31" s="161"/>
      <c r="E31" s="163">
        <v>609</v>
      </c>
      <c r="F31" s="163">
        <v>855.75</v>
      </c>
      <c r="G31" s="274">
        <v>678.01898020222086</v>
      </c>
      <c r="H31" s="163">
        <v>108615.5</v>
      </c>
      <c r="I31" s="163">
        <v>714</v>
      </c>
      <c r="J31" s="163">
        <v>1050</v>
      </c>
      <c r="K31" s="253">
        <v>803.32972519218902</v>
      </c>
      <c r="L31" s="163">
        <v>129059.5</v>
      </c>
      <c r="M31" s="163">
        <v>609</v>
      </c>
      <c r="N31" s="163">
        <v>892.5</v>
      </c>
      <c r="O31" s="253">
        <v>678.6467575246877</v>
      </c>
      <c r="P31" s="164">
        <v>223239.5</v>
      </c>
      <c r="Q31" s="449"/>
      <c r="R31" s="362"/>
      <c r="S31" s="184"/>
      <c r="T31" s="184"/>
      <c r="U31" s="184"/>
      <c r="V31" s="184"/>
      <c r="W31" s="184"/>
      <c r="X31" s="184"/>
      <c r="Y31" s="184"/>
      <c r="Z31" s="184"/>
      <c r="AA31" s="184"/>
      <c r="AB31" s="347"/>
      <c r="AC31" s="136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1:52" ht="12" customHeight="1" x14ac:dyDescent="0.15">
      <c r="A32" s="136"/>
      <c r="B32" s="366"/>
      <c r="C32" s="316">
        <v>25</v>
      </c>
      <c r="D32" s="167"/>
      <c r="E32" s="171">
        <v>651</v>
      </c>
      <c r="F32" s="171">
        <v>1029</v>
      </c>
      <c r="G32" s="171">
        <v>820</v>
      </c>
      <c r="H32" s="171">
        <f>SUM(H30:H31)</f>
        <v>248650.7</v>
      </c>
      <c r="I32" s="171">
        <v>761</v>
      </c>
      <c r="J32" s="171">
        <v>1103</v>
      </c>
      <c r="K32" s="171">
        <v>887</v>
      </c>
      <c r="L32" s="171">
        <f>SUM(L30:L31)</f>
        <v>312442.5</v>
      </c>
      <c r="M32" s="171">
        <v>683</v>
      </c>
      <c r="N32" s="171">
        <v>914</v>
      </c>
      <c r="O32" s="171">
        <v>800</v>
      </c>
      <c r="P32" s="167">
        <f>SUM(P30:P31)</f>
        <v>495903.99999999994</v>
      </c>
      <c r="Q32" s="362"/>
      <c r="R32" s="362"/>
      <c r="S32" s="184"/>
      <c r="T32" s="184"/>
      <c r="U32" s="184"/>
      <c r="V32" s="184"/>
      <c r="W32" s="184"/>
      <c r="X32" s="184"/>
      <c r="Y32" s="184"/>
      <c r="Z32" s="184"/>
      <c r="AA32" s="184"/>
      <c r="AB32" s="347"/>
      <c r="AC32" s="136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</row>
    <row r="33" spans="1:52" ht="12" customHeight="1" x14ac:dyDescent="0.15">
      <c r="A33" s="136"/>
      <c r="B33" s="292"/>
      <c r="C33" s="347">
        <v>11</v>
      </c>
      <c r="D33" s="161"/>
      <c r="E33" s="364">
        <v>787.5</v>
      </c>
      <c r="F33" s="364">
        <v>1029</v>
      </c>
      <c r="G33" s="364">
        <v>865.63957021923136</v>
      </c>
      <c r="H33" s="364">
        <v>7158.2000000000007</v>
      </c>
      <c r="I33" s="364">
        <v>840</v>
      </c>
      <c r="J33" s="364">
        <v>1102.5</v>
      </c>
      <c r="K33" s="364">
        <v>892.29912979143182</v>
      </c>
      <c r="L33" s="364">
        <v>4883.6000000000004</v>
      </c>
      <c r="M33" s="364">
        <v>787.5</v>
      </c>
      <c r="N33" s="364">
        <v>903</v>
      </c>
      <c r="O33" s="364">
        <v>818.72726850561889</v>
      </c>
      <c r="P33" s="365">
        <v>6712.2999999999993</v>
      </c>
      <c r="Q33" s="362"/>
      <c r="R33" s="362"/>
      <c r="S33" s="362"/>
      <c r="T33" s="362"/>
      <c r="U33" s="362"/>
      <c r="V33" s="362"/>
      <c r="W33" s="362"/>
      <c r="X33" s="362"/>
      <c r="Y33" s="362"/>
      <c r="Z33" s="136"/>
      <c r="AA33" s="140"/>
      <c r="AB33" s="347"/>
      <c r="AC33" s="136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</row>
    <row r="34" spans="1:52" ht="12" customHeight="1" x14ac:dyDescent="0.15">
      <c r="A34" s="136"/>
      <c r="B34" s="292"/>
      <c r="C34" s="347">
        <v>12</v>
      </c>
      <c r="D34" s="161"/>
      <c r="E34" s="364">
        <v>787.5</v>
      </c>
      <c r="F34" s="364">
        <v>1029</v>
      </c>
      <c r="G34" s="364">
        <v>882.0338635503972</v>
      </c>
      <c r="H34" s="364">
        <v>6978.5</v>
      </c>
      <c r="I34" s="364">
        <v>945</v>
      </c>
      <c r="J34" s="364">
        <v>1102.5</v>
      </c>
      <c r="K34" s="364">
        <v>1042.818097084483</v>
      </c>
      <c r="L34" s="364">
        <v>4473.6000000000004</v>
      </c>
      <c r="M34" s="364">
        <v>777</v>
      </c>
      <c r="N34" s="364">
        <v>913.5</v>
      </c>
      <c r="O34" s="364">
        <v>836.3190197841725</v>
      </c>
      <c r="P34" s="365">
        <v>6945.4</v>
      </c>
      <c r="Q34" s="362"/>
      <c r="R34" s="362"/>
      <c r="S34" s="362"/>
      <c r="T34" s="362"/>
      <c r="U34" s="362"/>
      <c r="V34" s="362"/>
      <c r="W34" s="362"/>
      <c r="X34" s="362"/>
      <c r="Y34" s="362"/>
      <c r="Z34" s="136"/>
      <c r="AA34" s="140"/>
      <c r="AB34" s="347"/>
      <c r="AC34" s="136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</row>
    <row r="35" spans="1:52" ht="12" customHeight="1" x14ac:dyDescent="0.15">
      <c r="A35" s="136"/>
      <c r="B35" s="292" t="s">
        <v>269</v>
      </c>
      <c r="C35" s="347">
        <v>1</v>
      </c>
      <c r="D35" s="161" t="s">
        <v>270</v>
      </c>
      <c r="E35" s="364">
        <v>798</v>
      </c>
      <c r="F35" s="364">
        <v>1029</v>
      </c>
      <c r="G35" s="364">
        <v>901.36605966417835</v>
      </c>
      <c r="H35" s="364">
        <v>6242.4000000000005</v>
      </c>
      <c r="I35" s="364">
        <v>924</v>
      </c>
      <c r="J35" s="364">
        <v>1102.5</v>
      </c>
      <c r="K35" s="364">
        <v>1024.8940373563221</v>
      </c>
      <c r="L35" s="364">
        <v>4169.3999999999996</v>
      </c>
      <c r="M35" s="364">
        <v>735</v>
      </c>
      <c r="N35" s="364">
        <v>903</v>
      </c>
      <c r="O35" s="364">
        <v>846.10366376669538</v>
      </c>
      <c r="P35" s="365">
        <v>7380.6</v>
      </c>
      <c r="Q35" s="362"/>
      <c r="R35" s="362"/>
      <c r="S35" s="362"/>
      <c r="T35" s="362"/>
      <c r="U35" s="362"/>
      <c r="V35" s="362"/>
      <c r="W35" s="362"/>
      <c r="X35" s="362"/>
      <c r="Y35" s="362"/>
      <c r="Z35" s="136"/>
      <c r="AA35" s="140"/>
      <c r="AB35" s="347"/>
      <c r="AC35" s="136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</row>
    <row r="36" spans="1:52" ht="12" customHeight="1" x14ac:dyDescent="0.15">
      <c r="A36" s="136"/>
      <c r="B36" s="292"/>
      <c r="C36" s="347">
        <v>2</v>
      </c>
      <c r="D36" s="161"/>
      <c r="E36" s="364">
        <v>798</v>
      </c>
      <c r="F36" s="364">
        <v>1029</v>
      </c>
      <c r="G36" s="364">
        <v>878.93099682987008</v>
      </c>
      <c r="H36" s="364">
        <v>7012.7</v>
      </c>
      <c r="I36" s="364">
        <v>850.5</v>
      </c>
      <c r="J36" s="364">
        <v>1033.2</v>
      </c>
      <c r="K36" s="364">
        <v>932.5080442433383</v>
      </c>
      <c r="L36" s="364">
        <v>4463.6000000000004</v>
      </c>
      <c r="M36" s="364">
        <v>733.95</v>
      </c>
      <c r="N36" s="364">
        <v>903</v>
      </c>
      <c r="O36" s="364">
        <v>843.65271208394586</v>
      </c>
      <c r="P36" s="365">
        <v>9027.7000000000007</v>
      </c>
      <c r="Q36" s="362"/>
      <c r="R36" s="362"/>
      <c r="S36" s="362"/>
      <c r="T36" s="362"/>
      <c r="U36" s="362"/>
      <c r="V36" s="362"/>
      <c r="W36" s="362"/>
      <c r="X36" s="362"/>
      <c r="Y36" s="362"/>
      <c r="Z36" s="136"/>
      <c r="AA36" s="140"/>
      <c r="AB36" s="347"/>
      <c r="AC36" s="136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</row>
    <row r="37" spans="1:52" ht="12" customHeight="1" x14ac:dyDescent="0.15">
      <c r="A37" s="136"/>
      <c r="B37" s="292"/>
      <c r="C37" s="347">
        <v>3</v>
      </c>
      <c r="D37" s="161"/>
      <c r="E37" s="364">
        <v>787.5</v>
      </c>
      <c r="F37" s="364">
        <v>1050</v>
      </c>
      <c r="G37" s="364">
        <v>844.8795998260116</v>
      </c>
      <c r="H37" s="364">
        <v>13537.900000000001</v>
      </c>
      <c r="I37" s="364">
        <v>861</v>
      </c>
      <c r="J37" s="364">
        <v>1036.3500000000001</v>
      </c>
      <c r="K37" s="364">
        <v>923.26131441374162</v>
      </c>
      <c r="L37" s="364">
        <v>6932.7</v>
      </c>
      <c r="M37" s="364">
        <v>819</v>
      </c>
      <c r="N37" s="364">
        <v>997.5</v>
      </c>
      <c r="O37" s="364">
        <v>869.64624841034333</v>
      </c>
      <c r="P37" s="365">
        <v>9248</v>
      </c>
      <c r="Q37" s="362"/>
      <c r="R37" s="362"/>
      <c r="S37" s="362"/>
      <c r="T37" s="362"/>
      <c r="U37" s="362"/>
      <c r="V37" s="362"/>
      <c r="W37" s="362"/>
      <c r="X37" s="362"/>
      <c r="Y37" s="362"/>
      <c r="Z37" s="136"/>
      <c r="AA37" s="140"/>
      <c r="AB37" s="347"/>
      <c r="AC37" s="136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</row>
    <row r="38" spans="1:52" ht="12" customHeight="1" x14ac:dyDescent="0.15">
      <c r="A38" s="136"/>
      <c r="B38" s="292"/>
      <c r="C38" s="347">
        <v>4</v>
      </c>
      <c r="D38" s="161"/>
      <c r="E38" s="364">
        <v>799.2</v>
      </c>
      <c r="F38" s="364">
        <v>1058.4000000000001</v>
      </c>
      <c r="G38" s="364">
        <v>884.52315540509198</v>
      </c>
      <c r="H38" s="364">
        <v>14916.5</v>
      </c>
      <c r="I38" s="364">
        <v>928.8</v>
      </c>
      <c r="J38" s="364">
        <v>1062.72</v>
      </c>
      <c r="K38" s="364">
        <v>958.23645524599897</v>
      </c>
      <c r="L38" s="364">
        <v>7861.8</v>
      </c>
      <c r="M38" s="364">
        <v>788.4</v>
      </c>
      <c r="N38" s="364">
        <v>972</v>
      </c>
      <c r="O38" s="364">
        <v>886.39216746903242</v>
      </c>
      <c r="P38" s="365">
        <v>11920.4</v>
      </c>
      <c r="Q38" s="362"/>
      <c r="R38" s="362"/>
      <c r="S38" s="362"/>
      <c r="T38" s="362"/>
      <c r="U38" s="362"/>
      <c r="V38" s="362"/>
      <c r="W38" s="362"/>
      <c r="X38" s="362"/>
      <c r="Y38" s="362"/>
      <c r="Z38" s="136"/>
      <c r="AA38" s="140"/>
      <c r="AB38" s="347"/>
      <c r="AC38" s="136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</row>
    <row r="39" spans="1:52" ht="12" customHeight="1" x14ac:dyDescent="0.15">
      <c r="A39" s="136"/>
      <c r="B39" s="292"/>
      <c r="C39" s="347">
        <v>5</v>
      </c>
      <c r="D39" s="161"/>
      <c r="E39" s="364">
        <v>810</v>
      </c>
      <c r="F39" s="364">
        <v>1058.4000000000001</v>
      </c>
      <c r="G39" s="364">
        <v>871.00926755246269</v>
      </c>
      <c r="H39" s="364">
        <v>8850.7999999999993</v>
      </c>
      <c r="I39" s="364">
        <v>950.4</v>
      </c>
      <c r="J39" s="364">
        <v>1134</v>
      </c>
      <c r="K39" s="364">
        <v>1016.3198080877314</v>
      </c>
      <c r="L39" s="364">
        <v>8217.5999999999985</v>
      </c>
      <c r="M39" s="364">
        <v>804.6</v>
      </c>
      <c r="N39" s="364">
        <v>993.6</v>
      </c>
      <c r="O39" s="364">
        <v>870.8897926725366</v>
      </c>
      <c r="P39" s="365">
        <v>19181</v>
      </c>
      <c r="Q39" s="362"/>
      <c r="R39" s="362"/>
      <c r="S39" s="362"/>
      <c r="T39" s="362"/>
      <c r="U39" s="362"/>
      <c r="V39" s="362"/>
      <c r="W39" s="362"/>
      <c r="X39" s="362"/>
      <c r="Y39" s="362"/>
      <c r="Z39" s="136"/>
      <c r="AA39" s="140"/>
      <c r="AB39" s="347"/>
      <c r="AC39" s="136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</row>
    <row r="40" spans="1:52" ht="12" customHeight="1" x14ac:dyDescent="0.15">
      <c r="A40" s="136"/>
      <c r="B40" s="292"/>
      <c r="C40" s="347">
        <v>6</v>
      </c>
      <c r="D40" s="161"/>
      <c r="E40" s="364">
        <v>831.6</v>
      </c>
      <c r="F40" s="364">
        <v>939.6</v>
      </c>
      <c r="G40" s="364">
        <v>856.4863044461548</v>
      </c>
      <c r="H40" s="364">
        <v>22771.1</v>
      </c>
      <c r="I40" s="364">
        <v>972</v>
      </c>
      <c r="J40" s="364">
        <v>1128.5999999999999</v>
      </c>
      <c r="K40" s="364">
        <v>1042.484082624544</v>
      </c>
      <c r="L40" s="364">
        <v>6853.9</v>
      </c>
      <c r="M40" s="364">
        <v>788.4</v>
      </c>
      <c r="N40" s="364">
        <v>928.8</v>
      </c>
      <c r="O40" s="364">
        <v>847.33581734729887</v>
      </c>
      <c r="P40" s="365">
        <v>14930.099999999999</v>
      </c>
      <c r="Q40" s="362"/>
      <c r="R40" s="362"/>
      <c r="S40" s="362"/>
      <c r="T40" s="362"/>
      <c r="U40" s="362"/>
      <c r="V40" s="362"/>
      <c r="W40" s="362"/>
      <c r="X40" s="362"/>
      <c r="Y40" s="362"/>
      <c r="Z40" s="136"/>
      <c r="AA40" s="140"/>
      <c r="AB40" s="347"/>
      <c r="AC40" s="136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</row>
    <row r="41" spans="1:52" ht="12" customHeight="1" x14ac:dyDescent="0.15">
      <c r="A41" s="136"/>
      <c r="B41" s="366"/>
      <c r="C41" s="316">
        <v>7</v>
      </c>
      <c r="D41" s="167"/>
      <c r="E41" s="269">
        <v>842.4</v>
      </c>
      <c r="F41" s="269">
        <v>1058.4000000000001</v>
      </c>
      <c r="G41" s="269">
        <v>943.04297626683774</v>
      </c>
      <c r="H41" s="269">
        <v>16139.7</v>
      </c>
      <c r="I41" s="269">
        <v>972</v>
      </c>
      <c r="J41" s="269">
        <v>1134</v>
      </c>
      <c r="K41" s="269">
        <v>1081.3137394154603</v>
      </c>
      <c r="L41" s="269">
        <v>8025.2</v>
      </c>
      <c r="M41" s="269">
        <v>788.4</v>
      </c>
      <c r="N41" s="269">
        <v>950.4</v>
      </c>
      <c r="O41" s="269">
        <v>884.43926221804486</v>
      </c>
      <c r="P41" s="367">
        <v>11059.9</v>
      </c>
      <c r="Q41" s="362"/>
      <c r="R41" s="362"/>
      <c r="S41" s="362"/>
      <c r="T41" s="362"/>
      <c r="U41" s="362"/>
      <c r="V41" s="362"/>
      <c r="W41" s="362"/>
      <c r="X41" s="362"/>
      <c r="Y41" s="362"/>
      <c r="Z41" s="136"/>
      <c r="AA41" s="140"/>
      <c r="AB41" s="347"/>
      <c r="AC41" s="136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</row>
    <row r="42" spans="1:52" ht="12" customHeight="1" x14ac:dyDescent="0.15">
      <c r="A42" s="161"/>
      <c r="B42" s="509"/>
      <c r="C42" s="510"/>
      <c r="D42" s="409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449"/>
      <c r="R42" s="362"/>
      <c r="S42" s="362"/>
      <c r="T42" s="362"/>
      <c r="U42" s="362"/>
      <c r="V42" s="362"/>
      <c r="W42" s="362"/>
      <c r="X42" s="362"/>
      <c r="Y42" s="362"/>
      <c r="Z42" s="362"/>
      <c r="AA42" s="140"/>
      <c r="AB42" s="347"/>
      <c r="AC42" s="136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</row>
    <row r="43" spans="1:52" ht="12" customHeight="1" x14ac:dyDescent="0.15">
      <c r="A43" s="161"/>
      <c r="B43" s="530"/>
      <c r="C43" s="531" t="s">
        <v>319</v>
      </c>
      <c r="D43" s="407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449"/>
      <c r="R43" s="362"/>
      <c r="S43" s="362"/>
      <c r="T43" s="362"/>
      <c r="U43" s="362"/>
      <c r="V43" s="362"/>
      <c r="W43" s="362"/>
      <c r="X43" s="362"/>
      <c r="Y43" s="362"/>
      <c r="Z43" s="362"/>
      <c r="AA43" s="140"/>
      <c r="AB43" s="347"/>
      <c r="AC43" s="136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</row>
    <row r="44" spans="1:52" ht="12" customHeight="1" x14ac:dyDescent="0.15">
      <c r="A44" s="161"/>
      <c r="B44" s="511">
        <v>41821</v>
      </c>
      <c r="C44" s="512"/>
      <c r="D44" s="413">
        <v>41835</v>
      </c>
      <c r="E44" s="364">
        <v>842.4</v>
      </c>
      <c r="F44" s="364">
        <v>1058.4000000000001</v>
      </c>
      <c r="G44" s="364">
        <v>934.05262337083684</v>
      </c>
      <c r="H44" s="364">
        <v>10732.7</v>
      </c>
      <c r="I44" s="364">
        <v>993.6</v>
      </c>
      <c r="J44" s="364">
        <v>1134</v>
      </c>
      <c r="K44" s="364">
        <v>1080.8736178107606</v>
      </c>
      <c r="L44" s="364">
        <v>3429.8</v>
      </c>
      <c r="M44" s="364">
        <v>788.4</v>
      </c>
      <c r="N44" s="364">
        <v>950.4</v>
      </c>
      <c r="O44" s="364">
        <v>885.03563245265354</v>
      </c>
      <c r="P44" s="364">
        <v>3467.6</v>
      </c>
      <c r="Q44" s="449"/>
      <c r="R44" s="362"/>
      <c r="S44" s="362"/>
      <c r="T44" s="362"/>
      <c r="U44" s="362"/>
      <c r="V44" s="362"/>
      <c r="W44" s="362"/>
      <c r="X44" s="362"/>
      <c r="Y44" s="362"/>
      <c r="Z44" s="362"/>
      <c r="AA44" s="140"/>
      <c r="AB44" s="347"/>
      <c r="AC44" s="136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</row>
    <row r="45" spans="1:52" ht="12" customHeight="1" x14ac:dyDescent="0.15">
      <c r="A45" s="161"/>
      <c r="B45" s="511">
        <v>41836</v>
      </c>
      <c r="C45" s="512"/>
      <c r="D45" s="413">
        <v>41851</v>
      </c>
      <c r="E45" s="364">
        <v>842.4</v>
      </c>
      <c r="F45" s="364">
        <v>1058.4000000000001</v>
      </c>
      <c r="G45" s="364">
        <v>954.3580147677352</v>
      </c>
      <c r="H45" s="364">
        <v>5407</v>
      </c>
      <c r="I45" s="364">
        <v>972</v>
      </c>
      <c r="J45" s="364">
        <v>1134</v>
      </c>
      <c r="K45" s="364">
        <v>1082.0122011541632</v>
      </c>
      <c r="L45" s="364">
        <v>4595.3999999999996</v>
      </c>
      <c r="M45" s="364">
        <v>788.4</v>
      </c>
      <c r="N45" s="364">
        <v>950.4</v>
      </c>
      <c r="O45" s="364">
        <v>883.22869008068346</v>
      </c>
      <c r="P45" s="364">
        <v>7592.3</v>
      </c>
      <c r="Q45" s="449"/>
      <c r="R45" s="362"/>
      <c r="S45" s="362"/>
      <c r="T45" s="362"/>
      <c r="U45" s="362"/>
      <c r="V45" s="362"/>
      <c r="W45" s="362"/>
      <c r="X45" s="362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</row>
    <row r="46" spans="1:52" ht="13.5" customHeight="1" x14ac:dyDescent="0.15">
      <c r="B46" s="513"/>
      <c r="C46" s="514"/>
      <c r="D46" s="418"/>
      <c r="E46" s="128"/>
      <c r="F46" s="128"/>
      <c r="G46" s="128"/>
      <c r="H46" s="171"/>
      <c r="I46" s="128"/>
      <c r="J46" s="128"/>
      <c r="K46" s="128"/>
      <c r="L46" s="167"/>
      <c r="M46" s="128"/>
      <c r="N46" s="128"/>
      <c r="O46" s="128"/>
      <c r="P46" s="128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</row>
    <row r="47" spans="1:52" ht="12.75" customHeight="1" x14ac:dyDescent="0.15"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</row>
    <row r="48" spans="1:52" ht="12.75" customHeight="1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</row>
    <row r="49" spans="5:52" ht="12.75" customHeight="1" x14ac:dyDescent="0.15"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</row>
    <row r="50" spans="5:52" x14ac:dyDescent="0.15"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spans="5:52" x14ac:dyDescent="0.15"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</row>
    <row r="52" spans="5:52" x14ac:dyDescent="0.15"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</row>
    <row r="53" spans="5:52" x14ac:dyDescent="0.15"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</row>
    <row r="54" spans="5:52" x14ac:dyDescent="0.15"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</row>
    <row r="55" spans="5:52" x14ac:dyDescent="0.15"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</row>
    <row r="56" spans="5:52" x14ac:dyDescent="0.15"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3.875" style="137" customWidth="1"/>
    <col min="3" max="3" width="8" style="137" customWidth="1"/>
    <col min="4" max="4" width="2.875" style="137" customWidth="1"/>
    <col min="5" max="5" width="7.125" style="137" customWidth="1"/>
    <col min="6" max="7" width="7.625" style="137" customWidth="1"/>
    <col min="8" max="8" width="9.125" style="137" customWidth="1"/>
    <col min="9" max="9" width="7" style="137" customWidth="1"/>
    <col min="10" max="11" width="7.625" style="137" customWidth="1"/>
    <col min="12" max="12" width="9.125" style="137" customWidth="1"/>
    <col min="13" max="13" width="6.75" style="137" customWidth="1"/>
    <col min="14" max="15" width="7.625" style="137" customWidth="1"/>
    <col min="16" max="16" width="9.125" style="137" customWidth="1"/>
    <col min="17" max="17" width="6.5" style="137" customWidth="1"/>
    <col min="18" max="19" width="7.625" style="137" customWidth="1"/>
    <col min="20" max="20" width="9.125" style="137" customWidth="1"/>
    <col min="21" max="23" width="7.5" style="137"/>
    <col min="24" max="25" width="8.5" style="137" bestFit="1" customWidth="1"/>
    <col min="26" max="28" width="7.5" style="137"/>
    <col min="29" max="29" width="8.5" style="137" bestFit="1" customWidth="1"/>
    <col min="30" max="16384" width="7.5" style="137"/>
  </cols>
  <sheetData>
    <row r="1" spans="1:42" ht="15" customHeight="1" x14ac:dyDescent="0.15">
      <c r="B1" s="135" t="s">
        <v>214</v>
      </c>
      <c r="C1" s="381"/>
      <c r="D1" s="381"/>
      <c r="V1" s="136"/>
      <c r="W1" s="138"/>
      <c r="X1" s="344"/>
      <c r="Y1" s="344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ht="12.75" customHeight="1" x14ac:dyDescent="0.15">
      <c r="B2" s="137" t="s">
        <v>337</v>
      </c>
      <c r="C2" s="346"/>
      <c r="D2" s="346"/>
      <c r="V2" s="136"/>
      <c r="W2" s="136"/>
      <c r="X2" s="348"/>
      <c r="Y2" s="348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1:42" ht="12.75" customHeight="1" x14ac:dyDescent="0.15">
      <c r="B3" s="346"/>
      <c r="C3" s="346"/>
      <c r="D3" s="346"/>
      <c r="T3" s="139" t="s">
        <v>90</v>
      </c>
      <c r="V3" s="136"/>
      <c r="W3" s="348"/>
      <c r="X3" s="348"/>
      <c r="Y3" s="348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</row>
    <row r="4" spans="1:4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1:42" ht="11.25" customHeight="1" x14ac:dyDescent="0.15">
      <c r="A5" s="161"/>
      <c r="B5" s="360"/>
      <c r="C5" s="536" t="s">
        <v>338</v>
      </c>
      <c r="D5" s="537"/>
      <c r="E5" s="538" t="s">
        <v>339</v>
      </c>
      <c r="F5" s="539"/>
      <c r="G5" s="539"/>
      <c r="H5" s="537"/>
      <c r="I5" s="538" t="s">
        <v>340</v>
      </c>
      <c r="J5" s="539"/>
      <c r="K5" s="539"/>
      <c r="L5" s="537"/>
      <c r="M5" s="538" t="s">
        <v>218</v>
      </c>
      <c r="N5" s="539"/>
      <c r="O5" s="539"/>
      <c r="P5" s="537"/>
      <c r="Q5" s="538" t="s">
        <v>219</v>
      </c>
      <c r="R5" s="539"/>
      <c r="S5" s="539"/>
      <c r="T5" s="537"/>
      <c r="V5" s="136"/>
      <c r="W5" s="362"/>
      <c r="X5" s="540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541"/>
      <c r="AO5" s="541"/>
      <c r="AP5" s="136"/>
    </row>
    <row r="6" spans="1:42" ht="11.25" customHeight="1" x14ac:dyDescent="0.15">
      <c r="A6" s="161"/>
      <c r="B6" s="542" t="s">
        <v>341</v>
      </c>
      <c r="C6" s="539"/>
      <c r="D6" s="537"/>
      <c r="E6" s="543" t="s">
        <v>342</v>
      </c>
      <c r="F6" s="543" t="s">
        <v>343</v>
      </c>
      <c r="G6" s="544" t="s">
        <v>344</v>
      </c>
      <c r="H6" s="543" t="s">
        <v>101</v>
      </c>
      <c r="I6" s="543" t="s">
        <v>141</v>
      </c>
      <c r="J6" s="543" t="s">
        <v>99</v>
      </c>
      <c r="K6" s="544" t="s">
        <v>176</v>
      </c>
      <c r="L6" s="543" t="s">
        <v>101</v>
      </c>
      <c r="M6" s="543" t="s">
        <v>141</v>
      </c>
      <c r="N6" s="543" t="s">
        <v>99</v>
      </c>
      <c r="O6" s="544" t="s">
        <v>176</v>
      </c>
      <c r="P6" s="543" t="s">
        <v>101</v>
      </c>
      <c r="Q6" s="543" t="s">
        <v>141</v>
      </c>
      <c r="R6" s="543" t="s">
        <v>99</v>
      </c>
      <c r="S6" s="544" t="s">
        <v>176</v>
      </c>
      <c r="T6" s="543" t="s">
        <v>101</v>
      </c>
      <c r="V6" s="136"/>
      <c r="W6" s="541"/>
      <c r="X6" s="541"/>
      <c r="Y6" s="541"/>
      <c r="Z6" s="545"/>
      <c r="AA6" s="545"/>
      <c r="AB6" s="546"/>
      <c r="AC6" s="545"/>
      <c r="AD6" s="545"/>
      <c r="AE6" s="545"/>
      <c r="AF6" s="546"/>
      <c r="AG6" s="545"/>
      <c r="AH6" s="545"/>
      <c r="AI6" s="545"/>
      <c r="AJ6" s="546"/>
      <c r="AK6" s="545"/>
      <c r="AL6" s="545"/>
      <c r="AM6" s="545"/>
      <c r="AN6" s="546"/>
      <c r="AO6" s="545"/>
      <c r="AP6" s="136"/>
    </row>
    <row r="7" spans="1:42" ht="11.25" customHeight="1" x14ac:dyDescent="0.15">
      <c r="A7" s="161"/>
      <c r="B7" s="289" t="s">
        <v>267</v>
      </c>
      <c r="C7" s="159">
        <v>23</v>
      </c>
      <c r="D7" s="157" t="s">
        <v>268</v>
      </c>
      <c r="E7" s="319">
        <v>714</v>
      </c>
      <c r="F7" s="319">
        <v>1207.5</v>
      </c>
      <c r="G7" s="319">
        <v>961.53003747624052</v>
      </c>
      <c r="H7" s="319">
        <v>3008470.5999999996</v>
      </c>
      <c r="I7" s="319">
        <v>388.5</v>
      </c>
      <c r="J7" s="319">
        <v>714</v>
      </c>
      <c r="K7" s="319">
        <v>542.77415525071035</v>
      </c>
      <c r="L7" s="319">
        <v>5891586.9000000013</v>
      </c>
      <c r="M7" s="319">
        <v>714</v>
      </c>
      <c r="N7" s="319">
        <v>1239</v>
      </c>
      <c r="O7" s="319">
        <v>980.64857784752689</v>
      </c>
      <c r="P7" s="319">
        <v>5297929.4000000004</v>
      </c>
      <c r="Q7" s="319">
        <v>672</v>
      </c>
      <c r="R7" s="319">
        <v>1155</v>
      </c>
      <c r="S7" s="319">
        <v>912.5318165029928</v>
      </c>
      <c r="T7" s="329">
        <v>6286791.2999999998</v>
      </c>
      <c r="U7" s="136"/>
      <c r="V7" s="136"/>
      <c r="W7" s="140"/>
      <c r="X7" s="136"/>
      <c r="Y7" s="136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136"/>
    </row>
    <row r="8" spans="1:42" ht="11.25" customHeight="1" x14ac:dyDescent="0.15">
      <c r="A8" s="161"/>
      <c r="B8" s="292"/>
      <c r="C8" s="136">
        <v>24</v>
      </c>
      <c r="D8" s="161"/>
      <c r="E8" s="163">
        <v>723.97500000000002</v>
      </c>
      <c r="F8" s="163">
        <v>1155</v>
      </c>
      <c r="G8" s="163">
        <v>933.45</v>
      </c>
      <c r="H8" s="163">
        <v>3008273.9</v>
      </c>
      <c r="I8" s="163">
        <v>367.5</v>
      </c>
      <c r="J8" s="163">
        <v>656.35500000000002</v>
      </c>
      <c r="K8" s="163">
        <v>495.6</v>
      </c>
      <c r="L8" s="163">
        <v>5811137.2999999998</v>
      </c>
      <c r="M8" s="163">
        <v>714</v>
      </c>
      <c r="N8" s="163">
        <v>1186.5</v>
      </c>
      <c r="O8" s="163">
        <v>928.2</v>
      </c>
      <c r="P8" s="163">
        <v>5063164.0999999996</v>
      </c>
      <c r="Q8" s="163">
        <v>693</v>
      </c>
      <c r="R8" s="163">
        <v>1071</v>
      </c>
      <c r="S8" s="163">
        <v>856.80000000000007</v>
      </c>
      <c r="T8" s="164">
        <v>6500695.6000000015</v>
      </c>
      <c r="U8" s="136"/>
      <c r="V8" s="136"/>
      <c r="W8" s="140"/>
      <c r="X8" s="136"/>
      <c r="Y8" s="136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136"/>
    </row>
    <row r="9" spans="1:42" ht="11.25" customHeight="1" x14ac:dyDescent="0.15">
      <c r="A9" s="136"/>
      <c r="B9" s="366"/>
      <c r="C9" s="152">
        <v>25</v>
      </c>
      <c r="D9" s="167"/>
      <c r="E9" s="269">
        <v>777</v>
      </c>
      <c r="F9" s="269">
        <v>1312.5</v>
      </c>
      <c r="G9" s="269">
        <v>990.33488462340574</v>
      </c>
      <c r="H9" s="269">
        <v>3299052.1999999974</v>
      </c>
      <c r="I9" s="269">
        <v>367.5</v>
      </c>
      <c r="J9" s="269">
        <v>682.5</v>
      </c>
      <c r="K9" s="269">
        <v>543.24850223743351</v>
      </c>
      <c r="L9" s="269">
        <v>6424584.299999997</v>
      </c>
      <c r="M9" s="269">
        <v>787.5</v>
      </c>
      <c r="N9" s="446">
        <v>1291.5</v>
      </c>
      <c r="O9" s="367">
        <v>997.80427977878094</v>
      </c>
      <c r="P9" s="269">
        <v>5693532.7999999989</v>
      </c>
      <c r="Q9" s="269">
        <v>693</v>
      </c>
      <c r="R9" s="269">
        <v>1312.5</v>
      </c>
      <c r="S9" s="269">
        <v>917.27860311395841</v>
      </c>
      <c r="T9" s="367">
        <v>7066781.9000000069</v>
      </c>
      <c r="U9" s="136"/>
      <c r="V9" s="136"/>
      <c r="W9" s="140"/>
      <c r="X9" s="136"/>
      <c r="Y9" s="136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36"/>
    </row>
    <row r="10" spans="1:42" ht="11.25" customHeight="1" x14ac:dyDescent="0.15">
      <c r="A10" s="136"/>
      <c r="B10" s="222"/>
      <c r="C10" s="362">
        <v>11</v>
      </c>
      <c r="D10" s="365"/>
      <c r="E10" s="364">
        <v>882</v>
      </c>
      <c r="F10" s="364">
        <v>1081.5</v>
      </c>
      <c r="G10" s="364">
        <v>991.03633787731439</v>
      </c>
      <c r="H10" s="364">
        <v>290749.39999999991</v>
      </c>
      <c r="I10" s="364">
        <v>472.5</v>
      </c>
      <c r="J10" s="364">
        <v>651</v>
      </c>
      <c r="K10" s="364">
        <v>565.52277554958073</v>
      </c>
      <c r="L10" s="364">
        <v>571438.60000000009</v>
      </c>
      <c r="M10" s="364">
        <v>903</v>
      </c>
      <c r="N10" s="364">
        <v>1113</v>
      </c>
      <c r="O10" s="364">
        <v>1008.1247369529214</v>
      </c>
      <c r="P10" s="364">
        <v>487957.19999999995</v>
      </c>
      <c r="Q10" s="364">
        <v>870.97500000000002</v>
      </c>
      <c r="R10" s="364">
        <v>1050</v>
      </c>
      <c r="S10" s="364">
        <v>936.80188039776579</v>
      </c>
      <c r="T10" s="365">
        <v>627080.79999999993</v>
      </c>
      <c r="U10" s="136"/>
      <c r="V10" s="136"/>
      <c r="W10" s="267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136"/>
    </row>
    <row r="11" spans="1:42" ht="11.25" customHeight="1" x14ac:dyDescent="0.15">
      <c r="A11" s="136"/>
      <c r="B11" s="222"/>
      <c r="C11" s="362">
        <v>12</v>
      </c>
      <c r="D11" s="365"/>
      <c r="E11" s="364">
        <v>882</v>
      </c>
      <c r="F11" s="364">
        <v>1312.5</v>
      </c>
      <c r="G11" s="364">
        <v>1091.8134066902494</v>
      </c>
      <c r="H11" s="364">
        <v>320097</v>
      </c>
      <c r="I11" s="364">
        <v>493.5</v>
      </c>
      <c r="J11" s="364">
        <v>682.5</v>
      </c>
      <c r="K11" s="364">
        <v>583.02395014182048</v>
      </c>
      <c r="L11" s="364">
        <v>547623.69999999995</v>
      </c>
      <c r="M11" s="364">
        <v>924</v>
      </c>
      <c r="N11" s="364">
        <v>1291.5</v>
      </c>
      <c r="O11" s="364">
        <v>1105.8201000632926</v>
      </c>
      <c r="P11" s="364">
        <v>522070</v>
      </c>
      <c r="Q11" s="364">
        <v>866.25</v>
      </c>
      <c r="R11" s="364">
        <v>1312.5</v>
      </c>
      <c r="S11" s="364">
        <v>1045.7676877789902</v>
      </c>
      <c r="T11" s="365">
        <v>657415</v>
      </c>
      <c r="U11" s="136"/>
      <c r="V11" s="136"/>
      <c r="W11" s="267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136"/>
    </row>
    <row r="12" spans="1:42" ht="11.25" customHeight="1" x14ac:dyDescent="0.15">
      <c r="A12" s="136"/>
      <c r="B12" s="222" t="s">
        <v>269</v>
      </c>
      <c r="C12" s="362">
        <v>1</v>
      </c>
      <c r="D12" s="365" t="s">
        <v>270</v>
      </c>
      <c r="E12" s="364">
        <v>840</v>
      </c>
      <c r="F12" s="364">
        <v>1312.5</v>
      </c>
      <c r="G12" s="364">
        <v>1093.1990490276462</v>
      </c>
      <c r="H12" s="364">
        <v>322303.39999999997</v>
      </c>
      <c r="I12" s="364">
        <v>472.5</v>
      </c>
      <c r="J12" s="364">
        <v>651</v>
      </c>
      <c r="K12" s="364">
        <v>571.50248582378833</v>
      </c>
      <c r="L12" s="364">
        <v>545607.4</v>
      </c>
      <c r="M12" s="364">
        <v>840</v>
      </c>
      <c r="N12" s="364">
        <v>1312.5</v>
      </c>
      <c r="O12" s="364">
        <v>1069.3291305932983</v>
      </c>
      <c r="P12" s="364">
        <v>554103.09999999986</v>
      </c>
      <c r="Q12" s="364">
        <v>840</v>
      </c>
      <c r="R12" s="364">
        <v>1312.5</v>
      </c>
      <c r="S12" s="364">
        <v>1048.5143737752599</v>
      </c>
      <c r="T12" s="365">
        <v>732894.9</v>
      </c>
      <c r="U12" s="136"/>
      <c r="V12" s="136"/>
      <c r="W12" s="267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136"/>
    </row>
    <row r="13" spans="1:42" ht="11.25" customHeight="1" x14ac:dyDescent="0.15">
      <c r="A13" s="136"/>
      <c r="B13" s="222"/>
      <c r="C13" s="362">
        <v>2</v>
      </c>
      <c r="D13" s="365"/>
      <c r="E13" s="364">
        <v>840</v>
      </c>
      <c r="F13" s="364">
        <v>1165.5</v>
      </c>
      <c r="G13" s="364">
        <v>956.53235358731683</v>
      </c>
      <c r="H13" s="364">
        <v>280159.7</v>
      </c>
      <c r="I13" s="364">
        <v>450.03000000000003</v>
      </c>
      <c r="J13" s="364">
        <v>630</v>
      </c>
      <c r="K13" s="364">
        <v>551.83560462635126</v>
      </c>
      <c r="L13" s="364">
        <v>548179.70000000007</v>
      </c>
      <c r="M13" s="364">
        <v>840</v>
      </c>
      <c r="N13" s="364">
        <v>1165.5</v>
      </c>
      <c r="O13" s="364">
        <v>964.89345924469865</v>
      </c>
      <c r="P13" s="364">
        <v>443516.39999999991</v>
      </c>
      <c r="Q13" s="364">
        <v>829.5</v>
      </c>
      <c r="R13" s="364">
        <v>1155</v>
      </c>
      <c r="S13" s="364">
        <v>926.74657165888505</v>
      </c>
      <c r="T13" s="365">
        <v>622524.20000000007</v>
      </c>
      <c r="U13" s="136"/>
      <c r="V13" s="136"/>
      <c r="W13" s="267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136"/>
    </row>
    <row r="14" spans="1:42" ht="11.25" customHeight="1" x14ac:dyDescent="0.15">
      <c r="A14" s="136"/>
      <c r="B14" s="222"/>
      <c r="C14" s="362">
        <v>3</v>
      </c>
      <c r="D14" s="365"/>
      <c r="E14" s="364">
        <v>861</v>
      </c>
      <c r="F14" s="364">
        <v>1186.5</v>
      </c>
      <c r="G14" s="364">
        <v>1030.5090428011977</v>
      </c>
      <c r="H14" s="364">
        <v>254390.99999999997</v>
      </c>
      <c r="I14" s="364">
        <v>525</v>
      </c>
      <c r="J14" s="364">
        <v>682.5</v>
      </c>
      <c r="K14" s="364">
        <v>610.4261601321781</v>
      </c>
      <c r="L14" s="364">
        <v>611552.60000000009</v>
      </c>
      <c r="M14" s="364">
        <v>861</v>
      </c>
      <c r="N14" s="364">
        <v>1186.5</v>
      </c>
      <c r="O14" s="364">
        <v>1036.7648015949821</v>
      </c>
      <c r="P14" s="364">
        <v>451489.10000000003</v>
      </c>
      <c r="Q14" s="364">
        <v>882</v>
      </c>
      <c r="R14" s="364">
        <v>1155</v>
      </c>
      <c r="S14" s="364">
        <v>1024.3307281541911</v>
      </c>
      <c r="T14" s="365">
        <v>593310.9</v>
      </c>
      <c r="U14" s="136"/>
      <c r="V14" s="136"/>
      <c r="W14" s="267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136"/>
    </row>
    <row r="15" spans="1:42" ht="11.25" customHeight="1" x14ac:dyDescent="0.15">
      <c r="A15" s="136"/>
      <c r="B15" s="222"/>
      <c r="C15" s="362">
        <v>4</v>
      </c>
      <c r="D15" s="365"/>
      <c r="E15" s="364">
        <v>864</v>
      </c>
      <c r="F15" s="364">
        <v>1404</v>
      </c>
      <c r="G15" s="364">
        <v>1042.2376841359771</v>
      </c>
      <c r="H15" s="364">
        <v>266402.3</v>
      </c>
      <c r="I15" s="364">
        <v>540</v>
      </c>
      <c r="J15" s="364">
        <v>864</v>
      </c>
      <c r="K15" s="364">
        <v>628.10812117784303</v>
      </c>
      <c r="L15" s="364">
        <v>639758.50000000012</v>
      </c>
      <c r="M15" s="364">
        <v>891</v>
      </c>
      <c r="N15" s="364">
        <v>1404</v>
      </c>
      <c r="O15" s="364">
        <v>1057.690227005495</v>
      </c>
      <c r="P15" s="364">
        <v>490977.10000000003</v>
      </c>
      <c r="Q15" s="364">
        <v>939.6</v>
      </c>
      <c r="R15" s="364">
        <v>1404</v>
      </c>
      <c r="S15" s="364">
        <v>1051.4955081111118</v>
      </c>
      <c r="T15" s="365">
        <v>568018.5</v>
      </c>
      <c r="U15" s="136"/>
      <c r="V15" s="136"/>
      <c r="W15" s="267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136"/>
    </row>
    <row r="16" spans="1:42" ht="11.25" customHeight="1" x14ac:dyDescent="0.15">
      <c r="A16" s="136"/>
      <c r="B16" s="222"/>
      <c r="C16" s="362">
        <v>5</v>
      </c>
      <c r="D16" s="365"/>
      <c r="E16" s="364">
        <v>1080</v>
      </c>
      <c r="F16" s="364">
        <v>1458</v>
      </c>
      <c r="G16" s="364">
        <v>1242.1472014537185</v>
      </c>
      <c r="H16" s="364">
        <v>211242.4</v>
      </c>
      <c r="I16" s="364">
        <v>648</v>
      </c>
      <c r="J16" s="364">
        <v>907.2</v>
      </c>
      <c r="K16" s="364">
        <v>771.97931966788656</v>
      </c>
      <c r="L16" s="364">
        <v>488973.89999999997</v>
      </c>
      <c r="M16" s="364">
        <v>1112.4000000000001</v>
      </c>
      <c r="N16" s="364">
        <v>1458</v>
      </c>
      <c r="O16" s="364">
        <v>1270.233349525832</v>
      </c>
      <c r="P16" s="364">
        <v>384082.6</v>
      </c>
      <c r="Q16" s="364">
        <v>1058.4000000000001</v>
      </c>
      <c r="R16" s="364">
        <v>1458</v>
      </c>
      <c r="S16" s="364">
        <v>1212.3484935462252</v>
      </c>
      <c r="T16" s="364">
        <v>486705.89999999997</v>
      </c>
      <c r="U16" s="136"/>
      <c r="V16" s="136"/>
      <c r="W16" s="267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136"/>
    </row>
    <row r="17" spans="1:42" ht="11.25" customHeight="1" x14ac:dyDescent="0.15">
      <c r="A17" s="136"/>
      <c r="B17" s="222"/>
      <c r="C17" s="362">
        <v>6</v>
      </c>
      <c r="D17" s="365"/>
      <c r="E17" s="364">
        <v>1080</v>
      </c>
      <c r="F17" s="364">
        <v>1414.8</v>
      </c>
      <c r="G17" s="364">
        <v>1235.5048031130568</v>
      </c>
      <c r="H17" s="364">
        <v>262763.00000000006</v>
      </c>
      <c r="I17" s="364">
        <v>669.6</v>
      </c>
      <c r="J17" s="364">
        <v>918</v>
      </c>
      <c r="K17" s="364">
        <v>774.58168534624133</v>
      </c>
      <c r="L17" s="364">
        <v>584185.29999999993</v>
      </c>
      <c r="M17" s="364">
        <v>1090.8</v>
      </c>
      <c r="N17" s="364">
        <v>1421.28</v>
      </c>
      <c r="O17" s="364">
        <v>1238.3292783788054</v>
      </c>
      <c r="P17" s="364">
        <v>467970.2</v>
      </c>
      <c r="Q17" s="364">
        <v>1080</v>
      </c>
      <c r="R17" s="364">
        <v>1371.6</v>
      </c>
      <c r="S17" s="364">
        <v>1206.1827967936176</v>
      </c>
      <c r="T17" s="365">
        <v>551442.60000000009</v>
      </c>
      <c r="U17" s="136"/>
      <c r="V17" s="136"/>
      <c r="W17" s="267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136"/>
    </row>
    <row r="18" spans="1:42" ht="11.25" customHeight="1" x14ac:dyDescent="0.15">
      <c r="A18" s="136"/>
      <c r="B18" s="234"/>
      <c r="C18" s="446">
        <v>7</v>
      </c>
      <c r="D18" s="367"/>
      <c r="E18" s="269">
        <v>1026</v>
      </c>
      <c r="F18" s="269">
        <v>1418.364</v>
      </c>
      <c r="G18" s="269">
        <v>1240.2479293756401</v>
      </c>
      <c r="H18" s="269">
        <v>252631.29999999996</v>
      </c>
      <c r="I18" s="269">
        <v>680.4</v>
      </c>
      <c r="J18" s="269">
        <v>896.4</v>
      </c>
      <c r="K18" s="269">
        <v>787.14164112507046</v>
      </c>
      <c r="L18" s="269">
        <v>508898.90000000008</v>
      </c>
      <c r="M18" s="269">
        <v>1036.8</v>
      </c>
      <c r="N18" s="269">
        <v>1458</v>
      </c>
      <c r="O18" s="269">
        <v>1251.7503550478204</v>
      </c>
      <c r="P18" s="269">
        <v>451321.19999999995</v>
      </c>
      <c r="Q18" s="269">
        <v>993.6</v>
      </c>
      <c r="R18" s="269">
        <v>1420.2</v>
      </c>
      <c r="S18" s="269">
        <v>1205.244202277926</v>
      </c>
      <c r="T18" s="367">
        <v>535287.1</v>
      </c>
      <c r="U18" s="136"/>
      <c r="V18" s="136"/>
      <c r="W18" s="267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136"/>
    </row>
    <row r="19" spans="1:42" ht="11.25" customHeight="1" x14ac:dyDescent="0.15">
      <c r="A19" s="161"/>
      <c r="B19" s="547"/>
      <c r="C19" s="297">
        <v>41821</v>
      </c>
      <c r="D19" s="365"/>
      <c r="E19" s="364">
        <v>1134</v>
      </c>
      <c r="F19" s="364">
        <v>1405.08</v>
      </c>
      <c r="G19" s="364">
        <v>1268.8471698113215</v>
      </c>
      <c r="H19" s="364">
        <v>7394.3</v>
      </c>
      <c r="I19" s="364">
        <v>734.4</v>
      </c>
      <c r="J19" s="364">
        <v>874.8</v>
      </c>
      <c r="K19" s="364">
        <v>811.3435468969675</v>
      </c>
      <c r="L19" s="364">
        <v>13999.4</v>
      </c>
      <c r="M19" s="364">
        <v>1155.5999999999999</v>
      </c>
      <c r="N19" s="364">
        <v>1421.28</v>
      </c>
      <c r="O19" s="364">
        <v>1271.0790359121277</v>
      </c>
      <c r="P19" s="364">
        <v>18214.2</v>
      </c>
      <c r="Q19" s="364">
        <v>1134</v>
      </c>
      <c r="R19" s="364">
        <v>1404</v>
      </c>
      <c r="S19" s="364">
        <v>1269.2242143432713</v>
      </c>
      <c r="T19" s="364">
        <v>14890.8</v>
      </c>
      <c r="U19" s="136"/>
      <c r="V19" s="136"/>
      <c r="W19" s="267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36"/>
    </row>
    <row r="20" spans="1:42" ht="11.25" customHeight="1" x14ac:dyDescent="0.15">
      <c r="A20" s="161"/>
      <c r="B20" s="222"/>
      <c r="C20" s="297">
        <v>41822</v>
      </c>
      <c r="D20" s="365" t="s">
        <v>60</v>
      </c>
      <c r="E20" s="364">
        <v>1134</v>
      </c>
      <c r="F20" s="364">
        <v>1404</v>
      </c>
      <c r="G20" s="364">
        <v>1269.8788430959646</v>
      </c>
      <c r="H20" s="364">
        <v>10827.5</v>
      </c>
      <c r="I20" s="364">
        <v>734.4</v>
      </c>
      <c r="J20" s="364">
        <v>874.8</v>
      </c>
      <c r="K20" s="364">
        <v>814.45850563290935</v>
      </c>
      <c r="L20" s="364">
        <v>29898.9</v>
      </c>
      <c r="M20" s="364">
        <v>1134</v>
      </c>
      <c r="N20" s="364">
        <v>1414.8</v>
      </c>
      <c r="O20" s="364">
        <v>1279.1833337366018</v>
      </c>
      <c r="P20" s="364">
        <v>19774.099999999999</v>
      </c>
      <c r="Q20" s="364">
        <v>1134</v>
      </c>
      <c r="R20" s="364">
        <v>1414.8</v>
      </c>
      <c r="S20" s="364">
        <v>1262.7118130036388</v>
      </c>
      <c r="T20" s="364">
        <v>19535.099999999999</v>
      </c>
      <c r="U20" s="136"/>
      <c r="V20" s="136"/>
      <c r="W20" s="267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136"/>
    </row>
    <row r="21" spans="1:42" ht="11.25" customHeight="1" x14ac:dyDescent="0.15">
      <c r="A21" s="161"/>
      <c r="B21" s="222"/>
      <c r="C21" s="297">
        <v>41823</v>
      </c>
      <c r="D21" s="365" t="s">
        <v>60</v>
      </c>
      <c r="E21" s="364">
        <v>1134</v>
      </c>
      <c r="F21" s="364">
        <v>1404</v>
      </c>
      <c r="G21" s="364">
        <v>1260.4915655577295</v>
      </c>
      <c r="H21" s="364">
        <v>5271.9</v>
      </c>
      <c r="I21" s="364">
        <v>734.4</v>
      </c>
      <c r="J21" s="364">
        <v>869.4</v>
      </c>
      <c r="K21" s="364">
        <v>806.43274399591212</v>
      </c>
      <c r="L21" s="364">
        <v>12605</v>
      </c>
      <c r="M21" s="364">
        <v>1134</v>
      </c>
      <c r="N21" s="364">
        <v>1431</v>
      </c>
      <c r="O21" s="364">
        <v>1255.2134681631292</v>
      </c>
      <c r="P21" s="364">
        <v>9239.7999999999993</v>
      </c>
      <c r="Q21" s="364">
        <v>1134</v>
      </c>
      <c r="R21" s="364">
        <v>1420.2</v>
      </c>
      <c r="S21" s="364">
        <v>1250.0323479380254</v>
      </c>
      <c r="T21" s="364">
        <v>13237</v>
      </c>
      <c r="U21" s="136"/>
      <c r="V21" s="136"/>
      <c r="W21" s="267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136"/>
    </row>
    <row r="22" spans="1:42" ht="11.25" customHeight="1" x14ac:dyDescent="0.15">
      <c r="A22" s="161"/>
      <c r="B22" s="222"/>
      <c r="C22" s="297">
        <v>41824</v>
      </c>
      <c r="D22" s="365" t="s">
        <v>60</v>
      </c>
      <c r="E22" s="364">
        <v>1134</v>
      </c>
      <c r="F22" s="364">
        <v>1404</v>
      </c>
      <c r="G22" s="364">
        <v>1239.104810972638</v>
      </c>
      <c r="H22" s="364">
        <v>10556.9</v>
      </c>
      <c r="I22" s="364">
        <v>734.4</v>
      </c>
      <c r="J22" s="364">
        <v>864</v>
      </c>
      <c r="K22" s="364">
        <v>799.19662320216753</v>
      </c>
      <c r="L22" s="364">
        <v>17692.2</v>
      </c>
      <c r="M22" s="364">
        <v>1134</v>
      </c>
      <c r="N22" s="364">
        <v>1414.8</v>
      </c>
      <c r="O22" s="364">
        <v>1238.8179601923587</v>
      </c>
      <c r="P22" s="364">
        <v>18743</v>
      </c>
      <c r="Q22" s="364">
        <v>1134</v>
      </c>
      <c r="R22" s="364">
        <v>1414.8</v>
      </c>
      <c r="S22" s="364">
        <v>1214.4112529657664</v>
      </c>
      <c r="T22" s="364">
        <v>22461.1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</row>
    <row r="23" spans="1:42" ht="11.25" customHeight="1" x14ac:dyDescent="0.15">
      <c r="A23" s="161"/>
      <c r="B23" s="222"/>
      <c r="C23" s="297">
        <v>41827</v>
      </c>
      <c r="D23" s="365" t="s">
        <v>60</v>
      </c>
      <c r="E23" s="364">
        <v>1155.5999999999999</v>
      </c>
      <c r="F23" s="364">
        <v>1418.364</v>
      </c>
      <c r="G23" s="364">
        <v>1287.5153962546171</v>
      </c>
      <c r="H23" s="364">
        <v>19567.2</v>
      </c>
      <c r="I23" s="364">
        <v>756</v>
      </c>
      <c r="J23" s="364">
        <v>885.6</v>
      </c>
      <c r="K23" s="364">
        <v>819.93694065751185</v>
      </c>
      <c r="L23" s="364">
        <v>39185.199999999997</v>
      </c>
      <c r="M23" s="364">
        <v>1166.4000000000001</v>
      </c>
      <c r="N23" s="364">
        <v>1414.8</v>
      </c>
      <c r="O23" s="364">
        <v>1259.1917763157894</v>
      </c>
      <c r="P23" s="364">
        <v>28600.7</v>
      </c>
      <c r="Q23" s="364">
        <v>1155.5999999999999</v>
      </c>
      <c r="R23" s="364">
        <v>1414.8</v>
      </c>
      <c r="S23" s="364">
        <v>1271.0128313214323</v>
      </c>
      <c r="T23" s="364">
        <v>40628.699999999997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</row>
    <row r="24" spans="1:42" ht="11.25" customHeight="1" x14ac:dyDescent="0.15">
      <c r="A24" s="161"/>
      <c r="B24" s="222"/>
      <c r="C24" s="297">
        <v>41828</v>
      </c>
      <c r="D24" s="365" t="s">
        <v>60</v>
      </c>
      <c r="E24" s="364">
        <v>1134</v>
      </c>
      <c r="F24" s="364">
        <v>1414.8</v>
      </c>
      <c r="G24" s="364">
        <v>1262.6130606209961</v>
      </c>
      <c r="H24" s="364">
        <v>7544.4</v>
      </c>
      <c r="I24" s="364">
        <v>756</v>
      </c>
      <c r="J24" s="364">
        <v>885.6</v>
      </c>
      <c r="K24" s="364">
        <v>822.47174226461152</v>
      </c>
      <c r="L24" s="364">
        <v>10769.1</v>
      </c>
      <c r="M24" s="364">
        <v>1166.4000000000001</v>
      </c>
      <c r="N24" s="364">
        <v>1421.28</v>
      </c>
      <c r="O24" s="364">
        <v>1262.3104442813349</v>
      </c>
      <c r="P24" s="364">
        <v>11686.5</v>
      </c>
      <c r="Q24" s="364">
        <v>1134</v>
      </c>
      <c r="R24" s="364">
        <v>1384.56</v>
      </c>
      <c r="S24" s="364">
        <v>1250.3816520065966</v>
      </c>
      <c r="T24" s="364">
        <v>13604.2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</row>
    <row r="25" spans="1:42" ht="11.25" customHeight="1" x14ac:dyDescent="0.15">
      <c r="A25" s="161"/>
      <c r="B25" s="222"/>
      <c r="C25" s="297">
        <v>41829</v>
      </c>
      <c r="D25" s="365" t="s">
        <v>60</v>
      </c>
      <c r="E25" s="364">
        <v>1134</v>
      </c>
      <c r="F25" s="364">
        <v>1404</v>
      </c>
      <c r="G25" s="364">
        <v>1273.4585841308963</v>
      </c>
      <c r="H25" s="364">
        <v>10502.2</v>
      </c>
      <c r="I25" s="364">
        <v>734.4</v>
      </c>
      <c r="J25" s="364">
        <v>885.6</v>
      </c>
      <c r="K25" s="364">
        <v>815.3679763912312</v>
      </c>
      <c r="L25" s="364">
        <v>21798</v>
      </c>
      <c r="M25" s="364">
        <v>1166.4000000000001</v>
      </c>
      <c r="N25" s="364">
        <v>1432.08</v>
      </c>
      <c r="O25" s="364">
        <v>1268.2986009719564</v>
      </c>
      <c r="P25" s="364">
        <v>20177</v>
      </c>
      <c r="Q25" s="364">
        <v>1112.4000000000001</v>
      </c>
      <c r="R25" s="364">
        <v>1382.4</v>
      </c>
      <c r="S25" s="364">
        <v>1241.6774468656613</v>
      </c>
      <c r="T25" s="364">
        <v>18685.8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1:42" ht="11.25" customHeight="1" x14ac:dyDescent="0.15">
      <c r="A26" s="161"/>
      <c r="B26" s="222"/>
      <c r="C26" s="297">
        <v>41830</v>
      </c>
      <c r="D26" s="365" t="s">
        <v>60</v>
      </c>
      <c r="E26" s="364">
        <v>1134</v>
      </c>
      <c r="F26" s="364">
        <v>1404</v>
      </c>
      <c r="G26" s="364">
        <v>1266.4908321579687</v>
      </c>
      <c r="H26" s="364">
        <v>6353.4</v>
      </c>
      <c r="I26" s="364">
        <v>723.6</v>
      </c>
      <c r="J26" s="364">
        <v>853.2</v>
      </c>
      <c r="K26" s="364">
        <v>801.48050389922059</v>
      </c>
      <c r="L26" s="364">
        <v>12794.5</v>
      </c>
      <c r="M26" s="364">
        <v>1134</v>
      </c>
      <c r="N26" s="364">
        <v>1458</v>
      </c>
      <c r="O26" s="364">
        <v>1284.8047840607428</v>
      </c>
      <c r="P26" s="364">
        <v>10490.7</v>
      </c>
      <c r="Q26" s="364">
        <v>1080</v>
      </c>
      <c r="R26" s="364">
        <v>1367.28</v>
      </c>
      <c r="S26" s="364">
        <v>1220.0024539877302</v>
      </c>
      <c r="T26" s="364">
        <v>19689.900000000001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</row>
    <row r="27" spans="1:42" ht="11.25" customHeight="1" x14ac:dyDescent="0.15">
      <c r="A27" s="161"/>
      <c r="B27" s="222"/>
      <c r="C27" s="297">
        <v>41831</v>
      </c>
      <c r="D27" s="365" t="s">
        <v>60</v>
      </c>
      <c r="E27" s="364">
        <v>1112.4000000000001</v>
      </c>
      <c r="F27" s="364">
        <v>1404</v>
      </c>
      <c r="G27" s="364">
        <v>1261.1792829622661</v>
      </c>
      <c r="H27" s="364">
        <v>13881.5</v>
      </c>
      <c r="I27" s="364">
        <v>723.6</v>
      </c>
      <c r="J27" s="364">
        <v>875.01600000000008</v>
      </c>
      <c r="K27" s="364">
        <v>808.83388918345668</v>
      </c>
      <c r="L27" s="364">
        <v>25580</v>
      </c>
      <c r="M27" s="364">
        <v>1134</v>
      </c>
      <c r="N27" s="364">
        <v>1458</v>
      </c>
      <c r="O27" s="364">
        <v>1288.4406783716693</v>
      </c>
      <c r="P27" s="364">
        <v>23612.5</v>
      </c>
      <c r="Q27" s="364">
        <v>1080</v>
      </c>
      <c r="R27" s="364">
        <v>1382.4</v>
      </c>
      <c r="S27" s="364">
        <v>1227.2141852036107</v>
      </c>
      <c r="T27" s="364">
        <v>27667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1:42" ht="11.25" customHeight="1" x14ac:dyDescent="0.15">
      <c r="A28" s="161"/>
      <c r="B28" s="222"/>
      <c r="C28" s="297">
        <v>41834</v>
      </c>
      <c r="D28" s="365" t="s">
        <v>60</v>
      </c>
      <c r="E28" s="364">
        <v>1112.4000000000001</v>
      </c>
      <c r="F28" s="364">
        <v>1404</v>
      </c>
      <c r="G28" s="364">
        <v>1264.4878198888443</v>
      </c>
      <c r="H28" s="364">
        <v>21890.799999999999</v>
      </c>
      <c r="I28" s="364">
        <v>712.8</v>
      </c>
      <c r="J28" s="364">
        <v>874.8</v>
      </c>
      <c r="K28" s="364">
        <v>811.4804731441327</v>
      </c>
      <c r="L28" s="364">
        <v>46182.3</v>
      </c>
      <c r="M28" s="364">
        <v>1134</v>
      </c>
      <c r="N28" s="364">
        <v>1425.6</v>
      </c>
      <c r="O28" s="364">
        <v>1283.4496372507813</v>
      </c>
      <c r="P28" s="364">
        <v>37239.800000000003</v>
      </c>
      <c r="Q28" s="364">
        <v>1080</v>
      </c>
      <c r="R28" s="364">
        <v>1382.4</v>
      </c>
      <c r="S28" s="364">
        <v>1231.4773377492777</v>
      </c>
      <c r="T28" s="364">
        <v>44058.2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</row>
    <row r="29" spans="1:42" ht="11.25" customHeight="1" x14ac:dyDescent="0.15">
      <c r="A29" s="161"/>
      <c r="B29" s="222"/>
      <c r="C29" s="297">
        <v>41835</v>
      </c>
      <c r="D29" s="365" t="s">
        <v>60</v>
      </c>
      <c r="E29" s="364">
        <v>1112.4000000000001</v>
      </c>
      <c r="F29" s="364">
        <v>1404</v>
      </c>
      <c r="G29" s="364">
        <v>1248.5268873271373</v>
      </c>
      <c r="H29" s="364">
        <v>6310.1</v>
      </c>
      <c r="I29" s="364">
        <v>702</v>
      </c>
      <c r="J29" s="364">
        <v>896.4</v>
      </c>
      <c r="K29" s="364">
        <v>801.05173393489952</v>
      </c>
      <c r="L29" s="364">
        <v>11602.2</v>
      </c>
      <c r="M29" s="364">
        <v>1134</v>
      </c>
      <c r="N29" s="364">
        <v>1432.08</v>
      </c>
      <c r="O29" s="364">
        <v>1285.2031732399139</v>
      </c>
      <c r="P29" s="364">
        <v>10979</v>
      </c>
      <c r="Q29" s="364">
        <v>1080</v>
      </c>
      <c r="R29" s="364">
        <v>1393.2</v>
      </c>
      <c r="S29" s="364">
        <v>1209.2583362186788</v>
      </c>
      <c r="T29" s="364">
        <v>11398.8</v>
      </c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</row>
    <row r="30" spans="1:42" ht="11.25" customHeight="1" x14ac:dyDescent="0.15">
      <c r="A30" s="161"/>
      <c r="B30" s="222"/>
      <c r="C30" s="297">
        <v>41836</v>
      </c>
      <c r="D30" s="365" t="s">
        <v>60</v>
      </c>
      <c r="E30" s="364">
        <v>1112.4000000000001</v>
      </c>
      <c r="F30" s="364">
        <v>1404</v>
      </c>
      <c r="G30" s="364">
        <v>1259.5613526397547</v>
      </c>
      <c r="H30" s="364">
        <v>13127.3</v>
      </c>
      <c r="I30" s="364">
        <v>702</v>
      </c>
      <c r="J30" s="364">
        <v>896.4</v>
      </c>
      <c r="K30" s="364">
        <v>796.96866411318683</v>
      </c>
      <c r="L30" s="364">
        <v>26962.6</v>
      </c>
      <c r="M30" s="364">
        <v>1134</v>
      </c>
      <c r="N30" s="364">
        <v>1382.4</v>
      </c>
      <c r="O30" s="364">
        <v>1272.7927240271335</v>
      </c>
      <c r="P30" s="364">
        <v>22465.4</v>
      </c>
      <c r="Q30" s="364">
        <v>1080</v>
      </c>
      <c r="R30" s="364">
        <v>1393.2</v>
      </c>
      <c r="S30" s="364">
        <v>1211.47449706622</v>
      </c>
      <c r="T30" s="364">
        <v>21860.2</v>
      </c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</row>
    <row r="31" spans="1:42" ht="11.25" customHeight="1" x14ac:dyDescent="0.15">
      <c r="A31" s="161"/>
      <c r="B31" s="222"/>
      <c r="C31" s="297">
        <v>41837</v>
      </c>
      <c r="D31" s="365" t="s">
        <v>60</v>
      </c>
      <c r="E31" s="364">
        <v>1112.4000000000001</v>
      </c>
      <c r="F31" s="364">
        <v>1404</v>
      </c>
      <c r="G31" s="364">
        <v>1255.8417635169274</v>
      </c>
      <c r="H31" s="364">
        <v>5652</v>
      </c>
      <c r="I31" s="364">
        <v>702</v>
      </c>
      <c r="J31" s="364">
        <v>896.4</v>
      </c>
      <c r="K31" s="364">
        <v>799.10184176809753</v>
      </c>
      <c r="L31" s="364">
        <v>13746.2</v>
      </c>
      <c r="M31" s="364">
        <v>1134</v>
      </c>
      <c r="N31" s="364">
        <v>1421.28</v>
      </c>
      <c r="O31" s="364">
        <v>1279.8689979825149</v>
      </c>
      <c r="P31" s="364">
        <v>9243.2999999999993</v>
      </c>
      <c r="Q31" s="364">
        <v>1080</v>
      </c>
      <c r="R31" s="364">
        <v>1393.2</v>
      </c>
      <c r="S31" s="364">
        <v>1207.3073777777774</v>
      </c>
      <c r="T31" s="364">
        <v>12687.1</v>
      </c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</row>
    <row r="32" spans="1:42" ht="11.25" customHeight="1" x14ac:dyDescent="0.15">
      <c r="A32" s="161"/>
      <c r="B32" s="222"/>
      <c r="C32" s="297">
        <v>41838</v>
      </c>
      <c r="D32" s="365" t="s">
        <v>60</v>
      </c>
      <c r="E32" s="364">
        <v>1112.4000000000001</v>
      </c>
      <c r="F32" s="364">
        <v>1404</v>
      </c>
      <c r="G32" s="364">
        <v>1251.0054794520545</v>
      </c>
      <c r="H32" s="364">
        <v>4397.8999999999996</v>
      </c>
      <c r="I32" s="364">
        <v>702</v>
      </c>
      <c r="J32" s="364">
        <v>886.68</v>
      </c>
      <c r="K32" s="364">
        <v>795.83655069017254</v>
      </c>
      <c r="L32" s="364">
        <v>7337.8</v>
      </c>
      <c r="M32" s="364">
        <v>1134</v>
      </c>
      <c r="N32" s="364">
        <v>1432.08</v>
      </c>
      <c r="O32" s="364">
        <v>1271.0894151077434</v>
      </c>
      <c r="P32" s="364">
        <v>10371.799999999999</v>
      </c>
      <c r="Q32" s="364">
        <v>1080</v>
      </c>
      <c r="R32" s="364">
        <v>1393.2</v>
      </c>
      <c r="S32" s="364">
        <v>1202.3750167897917</v>
      </c>
      <c r="T32" s="364">
        <v>11999.1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</row>
    <row r="33" spans="1:42" ht="11.25" customHeight="1" x14ac:dyDescent="0.15">
      <c r="A33" s="161"/>
      <c r="B33" s="222"/>
      <c r="C33" s="297">
        <v>41842</v>
      </c>
      <c r="D33" s="365" t="s">
        <v>60</v>
      </c>
      <c r="E33" s="364">
        <v>1080</v>
      </c>
      <c r="F33" s="364">
        <v>1382.4</v>
      </c>
      <c r="G33" s="364">
        <v>1231.6417860496886</v>
      </c>
      <c r="H33" s="364">
        <v>22887.9</v>
      </c>
      <c r="I33" s="364">
        <v>680.4</v>
      </c>
      <c r="J33" s="364">
        <v>864</v>
      </c>
      <c r="K33" s="364">
        <v>784.58436274132805</v>
      </c>
      <c r="L33" s="364">
        <v>49235.8</v>
      </c>
      <c r="M33" s="364">
        <v>1134</v>
      </c>
      <c r="N33" s="364">
        <v>1404</v>
      </c>
      <c r="O33" s="364">
        <v>1255.999383095568</v>
      </c>
      <c r="P33" s="364">
        <v>55589.3</v>
      </c>
      <c r="Q33" s="364">
        <v>1058.4000000000001</v>
      </c>
      <c r="R33" s="364">
        <v>1382.4</v>
      </c>
      <c r="S33" s="364">
        <v>1190.5389472644558</v>
      </c>
      <c r="T33" s="364">
        <v>49625.5</v>
      </c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</row>
    <row r="34" spans="1:42" ht="11.25" customHeight="1" x14ac:dyDescent="0.15">
      <c r="A34" s="161"/>
      <c r="B34" s="222"/>
      <c r="C34" s="297">
        <v>41843</v>
      </c>
      <c r="D34" s="365" t="s">
        <v>60</v>
      </c>
      <c r="E34" s="364">
        <v>1058.4000000000001</v>
      </c>
      <c r="F34" s="364">
        <v>1382.4</v>
      </c>
      <c r="G34" s="364">
        <v>1209.5470028011196</v>
      </c>
      <c r="H34" s="364">
        <v>16927.2</v>
      </c>
      <c r="I34" s="364">
        <v>680.4</v>
      </c>
      <c r="J34" s="364">
        <v>864</v>
      </c>
      <c r="K34" s="364">
        <v>780.04802055126333</v>
      </c>
      <c r="L34" s="364">
        <v>31625</v>
      </c>
      <c r="M34" s="364">
        <v>1112.4000000000001</v>
      </c>
      <c r="N34" s="364">
        <v>1404</v>
      </c>
      <c r="O34" s="364">
        <v>1239.9381419733145</v>
      </c>
      <c r="P34" s="364">
        <v>33151.5</v>
      </c>
      <c r="Q34" s="364">
        <v>1026</v>
      </c>
      <c r="R34" s="364">
        <v>1367.28</v>
      </c>
      <c r="S34" s="364">
        <v>1178.130899455552</v>
      </c>
      <c r="T34" s="364">
        <v>34887.1</v>
      </c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</row>
    <row r="35" spans="1:42" ht="11.25" customHeight="1" x14ac:dyDescent="0.15">
      <c r="A35" s="161"/>
      <c r="B35" s="222"/>
      <c r="C35" s="297">
        <v>41844</v>
      </c>
      <c r="D35" s="365" t="s">
        <v>60</v>
      </c>
      <c r="E35" s="364">
        <v>1058.4000000000001</v>
      </c>
      <c r="F35" s="364">
        <v>1382.4</v>
      </c>
      <c r="G35" s="364">
        <v>1233.5967538542898</v>
      </c>
      <c r="H35" s="364">
        <v>10527.4</v>
      </c>
      <c r="I35" s="364">
        <v>680.4</v>
      </c>
      <c r="J35" s="364">
        <v>864</v>
      </c>
      <c r="K35" s="364">
        <v>772.53068464626415</v>
      </c>
      <c r="L35" s="364">
        <v>18819</v>
      </c>
      <c r="M35" s="364">
        <v>1112.4000000000001</v>
      </c>
      <c r="N35" s="364">
        <v>1404</v>
      </c>
      <c r="O35" s="364">
        <v>1247.4280346525711</v>
      </c>
      <c r="P35" s="364">
        <v>17959.900000000001</v>
      </c>
      <c r="Q35" s="364">
        <v>1026</v>
      </c>
      <c r="R35" s="364">
        <v>1382.4</v>
      </c>
      <c r="S35" s="364">
        <v>1183.0474642392721</v>
      </c>
      <c r="T35" s="364">
        <v>21785.7</v>
      </c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</row>
    <row r="36" spans="1:42" ht="11.25" customHeight="1" x14ac:dyDescent="0.15">
      <c r="A36" s="161"/>
      <c r="B36" s="222"/>
      <c r="C36" s="297">
        <v>41845</v>
      </c>
      <c r="D36" s="365" t="s">
        <v>60</v>
      </c>
      <c r="E36" s="364">
        <v>1058.4000000000001</v>
      </c>
      <c r="F36" s="364">
        <v>1382.4</v>
      </c>
      <c r="G36" s="364">
        <v>1218.243707554914</v>
      </c>
      <c r="H36" s="364">
        <v>9090.7999999999993</v>
      </c>
      <c r="I36" s="364">
        <v>680.4</v>
      </c>
      <c r="J36" s="364">
        <v>864</v>
      </c>
      <c r="K36" s="364">
        <v>768.74087627049516</v>
      </c>
      <c r="L36" s="364">
        <v>20723</v>
      </c>
      <c r="M36" s="364">
        <v>1080</v>
      </c>
      <c r="N36" s="364">
        <v>1404</v>
      </c>
      <c r="O36" s="364">
        <v>1231.2437650141951</v>
      </c>
      <c r="P36" s="364">
        <v>13912.2</v>
      </c>
      <c r="Q36" s="364">
        <v>1026</v>
      </c>
      <c r="R36" s="364">
        <v>1350</v>
      </c>
      <c r="S36" s="364">
        <v>1173.0976087017468</v>
      </c>
      <c r="T36" s="364">
        <v>18075.400000000001</v>
      </c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</row>
    <row r="37" spans="1:42" ht="11.25" customHeight="1" x14ac:dyDescent="0.15">
      <c r="A37" s="161"/>
      <c r="B37" s="222"/>
      <c r="C37" s="297">
        <v>41848</v>
      </c>
      <c r="D37" s="365"/>
      <c r="E37" s="364">
        <v>1026</v>
      </c>
      <c r="F37" s="364">
        <v>1382.4</v>
      </c>
      <c r="G37" s="364">
        <v>1196.6860439627353</v>
      </c>
      <c r="H37" s="364">
        <v>25316.5</v>
      </c>
      <c r="I37" s="364">
        <v>680.4</v>
      </c>
      <c r="J37" s="364">
        <v>864</v>
      </c>
      <c r="K37" s="364">
        <v>763.42293744699714</v>
      </c>
      <c r="L37" s="364">
        <v>48159</v>
      </c>
      <c r="M37" s="364">
        <v>1047.5999999999999</v>
      </c>
      <c r="N37" s="364">
        <v>1382.4</v>
      </c>
      <c r="O37" s="364">
        <v>1216.2314356118968</v>
      </c>
      <c r="P37" s="364">
        <v>37232.300000000003</v>
      </c>
      <c r="Q37" s="364">
        <v>1026</v>
      </c>
      <c r="R37" s="364">
        <v>1350</v>
      </c>
      <c r="S37" s="364">
        <v>1164.3464150498583</v>
      </c>
      <c r="T37" s="364">
        <v>52011</v>
      </c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</row>
    <row r="38" spans="1:42" ht="12.75" customHeight="1" x14ac:dyDescent="0.15">
      <c r="B38" s="160"/>
      <c r="C38" s="297">
        <v>41849</v>
      </c>
      <c r="D38" s="136"/>
      <c r="E38" s="160">
        <v>1026</v>
      </c>
      <c r="F38" s="160">
        <v>1328.4</v>
      </c>
      <c r="G38" s="160">
        <v>1179.8333592566821</v>
      </c>
      <c r="H38" s="160">
        <v>7559.6</v>
      </c>
      <c r="I38" s="160">
        <v>680.4</v>
      </c>
      <c r="J38" s="160">
        <v>864</v>
      </c>
      <c r="K38" s="160">
        <v>764.72257508639518</v>
      </c>
      <c r="L38" s="160">
        <v>12138.7</v>
      </c>
      <c r="M38" s="160">
        <v>1047.5999999999999</v>
      </c>
      <c r="N38" s="160">
        <v>1350</v>
      </c>
      <c r="O38" s="160">
        <v>1204.617739007218</v>
      </c>
      <c r="P38" s="160">
        <v>16085.7</v>
      </c>
      <c r="Q38" s="160">
        <v>1004.4</v>
      </c>
      <c r="R38" s="160">
        <v>1296</v>
      </c>
      <c r="S38" s="160">
        <v>1157.4573534581766</v>
      </c>
      <c r="T38" s="162">
        <v>20106.8</v>
      </c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</row>
    <row r="39" spans="1:42" x14ac:dyDescent="0.15">
      <c r="B39" s="265"/>
      <c r="C39" s="297">
        <v>41850</v>
      </c>
      <c r="D39" s="161"/>
      <c r="E39" s="162">
        <v>1026</v>
      </c>
      <c r="F39" s="162">
        <v>1323</v>
      </c>
      <c r="G39" s="162">
        <v>1176.2527742077621</v>
      </c>
      <c r="H39" s="162">
        <v>9702.7999999999993</v>
      </c>
      <c r="I39" s="162">
        <v>680.4</v>
      </c>
      <c r="J39" s="162">
        <v>842.4</v>
      </c>
      <c r="K39" s="162">
        <v>756.29030493947585</v>
      </c>
      <c r="L39" s="162">
        <v>22885.3</v>
      </c>
      <c r="M39" s="162">
        <v>1036.8</v>
      </c>
      <c r="N39" s="162">
        <v>1350</v>
      </c>
      <c r="O39" s="162">
        <v>1198.044415657562</v>
      </c>
      <c r="P39" s="162">
        <v>15530.2</v>
      </c>
      <c r="Q39" s="162">
        <v>993.6</v>
      </c>
      <c r="R39" s="162">
        <v>1296</v>
      </c>
      <c r="S39" s="162">
        <v>1150.3280784976287</v>
      </c>
      <c r="T39" s="161">
        <v>32291.3</v>
      </c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</row>
    <row r="40" spans="1:42" x14ac:dyDescent="0.15">
      <c r="B40" s="331"/>
      <c r="C40" s="332">
        <v>41851</v>
      </c>
      <c r="D40" s="167"/>
      <c r="E40" s="171">
        <v>1026</v>
      </c>
      <c r="F40" s="171">
        <v>1317.6</v>
      </c>
      <c r="G40" s="171">
        <v>1171.6290694649206</v>
      </c>
      <c r="H40" s="171">
        <v>7341.7</v>
      </c>
      <c r="I40" s="171">
        <v>680.4</v>
      </c>
      <c r="J40" s="171">
        <v>849.96</v>
      </c>
      <c r="K40" s="171">
        <v>761.35571254567606</v>
      </c>
      <c r="L40" s="171">
        <v>15159.7</v>
      </c>
      <c r="M40" s="171">
        <v>1047.5999999999999</v>
      </c>
      <c r="N40" s="171">
        <v>1350</v>
      </c>
      <c r="O40" s="171">
        <v>1204.1549491784763</v>
      </c>
      <c r="P40" s="171">
        <v>11022.3</v>
      </c>
      <c r="Q40" s="171">
        <v>1004.4</v>
      </c>
      <c r="R40" s="171">
        <v>1296</v>
      </c>
      <c r="S40" s="171">
        <v>1153.8598496240597</v>
      </c>
      <c r="T40" s="167">
        <v>14101.3</v>
      </c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</row>
    <row r="41" spans="1:42" x14ac:dyDescent="0.15"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</row>
    <row r="42" spans="1:42" x14ac:dyDescent="0.15">
      <c r="T42" s="362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</row>
    <row r="43" spans="1:42" x14ac:dyDescent="0.15">
      <c r="T43" s="362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</row>
    <row r="44" spans="1:42" x14ac:dyDescent="0.15">
      <c r="T44" s="362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</row>
    <row r="45" spans="1:42" x14ac:dyDescent="0.15">
      <c r="T45" s="362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</row>
    <row r="46" spans="1:42" x14ac:dyDescent="0.15">
      <c r="T46" s="362"/>
      <c r="U46" s="136"/>
      <c r="V46" s="136"/>
    </row>
    <row r="47" spans="1:42" x14ac:dyDescent="0.15">
      <c r="T47" s="362"/>
      <c r="U47" s="136"/>
      <c r="V47" s="136"/>
    </row>
    <row r="48" spans="1:42" x14ac:dyDescent="0.15">
      <c r="T48" s="362"/>
      <c r="U48" s="136"/>
      <c r="V48" s="136"/>
    </row>
    <row r="49" spans="20:22" x14ac:dyDescent="0.15">
      <c r="T49" s="136"/>
      <c r="U49" s="136"/>
      <c r="V49" s="136"/>
    </row>
    <row r="50" spans="20:22" x14ac:dyDescent="0.15">
      <c r="T50" s="136"/>
      <c r="U50" s="136"/>
      <c r="V50" s="136"/>
    </row>
    <row r="51" spans="20:22" x14ac:dyDescent="0.15">
      <c r="T51" s="136"/>
      <c r="U51" s="136"/>
      <c r="V51" s="136"/>
    </row>
    <row r="52" spans="20:22" x14ac:dyDescent="0.15">
      <c r="T52" s="136"/>
      <c r="U52" s="136"/>
      <c r="V52" s="136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3" width="7.875" style="137" customWidth="1"/>
    <col min="4" max="4" width="2.87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6384" width="7.5" style="137"/>
  </cols>
  <sheetData>
    <row r="1" spans="1:37" ht="15" customHeight="1" x14ac:dyDescent="0.15">
      <c r="B1" s="381"/>
      <c r="C1" s="381"/>
      <c r="D1" s="381"/>
      <c r="R1" s="136"/>
      <c r="S1" s="344"/>
      <c r="T1" s="344"/>
      <c r="U1" s="344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</row>
    <row r="2" spans="1:37" ht="12.75" customHeight="1" x14ac:dyDescent="0.15">
      <c r="B2" s="137" t="str">
        <f>近豚1!B2&amp;"　（つづき）"</f>
        <v>(1)豚カット肉「Ⅰ」の品目別価格　（つづき）</v>
      </c>
      <c r="C2" s="346"/>
      <c r="D2" s="346"/>
      <c r="R2" s="136"/>
      <c r="S2" s="136"/>
      <c r="T2" s="348"/>
      <c r="U2" s="348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2.75" customHeight="1" x14ac:dyDescent="0.15">
      <c r="B3" s="346"/>
      <c r="C3" s="346"/>
      <c r="D3" s="346"/>
      <c r="P3" s="139" t="s">
        <v>90</v>
      </c>
      <c r="R3" s="136"/>
      <c r="S3" s="348"/>
      <c r="T3" s="348"/>
      <c r="U3" s="348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40"/>
      <c r="AH3" s="136"/>
      <c r="AI3" s="136"/>
      <c r="AJ3" s="136"/>
      <c r="AK3" s="136"/>
    </row>
    <row r="4" spans="1:37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ht="11.25" customHeight="1" x14ac:dyDescent="0.15">
      <c r="A5" s="161"/>
      <c r="B5" s="360"/>
      <c r="C5" s="536" t="s">
        <v>263</v>
      </c>
      <c r="D5" s="537"/>
      <c r="E5" s="538" t="s">
        <v>229</v>
      </c>
      <c r="F5" s="539"/>
      <c r="G5" s="539"/>
      <c r="H5" s="537"/>
      <c r="I5" s="538" t="s">
        <v>345</v>
      </c>
      <c r="J5" s="539"/>
      <c r="K5" s="539"/>
      <c r="L5" s="537"/>
      <c r="M5" s="538" t="s">
        <v>231</v>
      </c>
      <c r="N5" s="539"/>
      <c r="O5" s="539"/>
      <c r="P5" s="537"/>
      <c r="R5" s="136"/>
      <c r="S5" s="362"/>
      <c r="T5" s="540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136"/>
      <c r="AI5" s="136"/>
      <c r="AJ5" s="136"/>
      <c r="AK5" s="136"/>
    </row>
    <row r="6" spans="1:37" ht="11.25" customHeight="1" x14ac:dyDescent="0.15">
      <c r="A6" s="161"/>
      <c r="B6" s="542" t="s">
        <v>346</v>
      </c>
      <c r="C6" s="539"/>
      <c r="D6" s="537"/>
      <c r="E6" s="543" t="s">
        <v>141</v>
      </c>
      <c r="F6" s="543" t="s">
        <v>99</v>
      </c>
      <c r="G6" s="544" t="s">
        <v>176</v>
      </c>
      <c r="H6" s="543" t="s">
        <v>101</v>
      </c>
      <c r="I6" s="543" t="s">
        <v>141</v>
      </c>
      <c r="J6" s="543" t="s">
        <v>99</v>
      </c>
      <c r="K6" s="544" t="s">
        <v>176</v>
      </c>
      <c r="L6" s="543" t="s">
        <v>101</v>
      </c>
      <c r="M6" s="543" t="s">
        <v>141</v>
      </c>
      <c r="N6" s="543" t="s">
        <v>99</v>
      </c>
      <c r="O6" s="544" t="s">
        <v>176</v>
      </c>
      <c r="P6" s="543" t="s">
        <v>101</v>
      </c>
      <c r="R6" s="136"/>
      <c r="S6" s="541"/>
      <c r="T6" s="541"/>
      <c r="U6" s="541"/>
      <c r="V6" s="545"/>
      <c r="W6" s="545"/>
      <c r="X6" s="546"/>
      <c r="Y6" s="545"/>
      <c r="Z6" s="545"/>
      <c r="AA6" s="545"/>
      <c r="AB6" s="546"/>
      <c r="AC6" s="545"/>
      <c r="AD6" s="545"/>
      <c r="AE6" s="545"/>
      <c r="AF6" s="546"/>
      <c r="AG6" s="545"/>
      <c r="AH6" s="136"/>
      <c r="AI6" s="136"/>
      <c r="AJ6" s="136"/>
      <c r="AK6" s="136"/>
    </row>
    <row r="7" spans="1:37" ht="11.25" customHeight="1" x14ac:dyDescent="0.15">
      <c r="A7" s="161"/>
      <c r="B7" s="289" t="s">
        <v>267</v>
      </c>
      <c r="C7" s="159">
        <v>23</v>
      </c>
      <c r="D7" s="157" t="s">
        <v>268</v>
      </c>
      <c r="E7" s="319">
        <v>420</v>
      </c>
      <c r="F7" s="319">
        <v>735</v>
      </c>
      <c r="G7" s="329">
        <v>574.69940034563444</v>
      </c>
      <c r="H7" s="319">
        <v>7410159.4999999972</v>
      </c>
      <c r="I7" s="319">
        <v>808.5</v>
      </c>
      <c r="J7" s="319">
        <v>1291.5</v>
      </c>
      <c r="K7" s="319">
        <v>1052.0986597827832</v>
      </c>
      <c r="L7" s="319">
        <v>444126.69999999978</v>
      </c>
      <c r="M7" s="319">
        <v>525</v>
      </c>
      <c r="N7" s="319">
        <v>936.6</v>
      </c>
      <c r="O7" s="319">
        <v>732.09298720436493</v>
      </c>
      <c r="P7" s="329">
        <v>9146832.6000000127</v>
      </c>
      <c r="R7" s="136"/>
      <c r="S7" s="140"/>
      <c r="T7" s="136"/>
      <c r="U7" s="136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136"/>
      <c r="AI7" s="136"/>
      <c r="AJ7" s="136"/>
      <c r="AK7" s="136"/>
    </row>
    <row r="8" spans="1:37" ht="11.25" customHeight="1" x14ac:dyDescent="0.15">
      <c r="A8" s="161"/>
      <c r="B8" s="292"/>
      <c r="C8" s="136">
        <v>24</v>
      </c>
      <c r="D8" s="161"/>
      <c r="E8" s="163">
        <v>388.5</v>
      </c>
      <c r="F8" s="163">
        <v>714</v>
      </c>
      <c r="G8" s="163">
        <v>491</v>
      </c>
      <c r="H8" s="163">
        <v>7338781.8999999985</v>
      </c>
      <c r="I8" s="163">
        <v>819</v>
      </c>
      <c r="J8" s="163">
        <v>1312.5</v>
      </c>
      <c r="K8" s="163">
        <v>954</v>
      </c>
      <c r="L8" s="163">
        <v>490065.39999999997</v>
      </c>
      <c r="M8" s="163">
        <v>541.80000000000007</v>
      </c>
      <c r="N8" s="163">
        <v>843.15000000000009</v>
      </c>
      <c r="O8" s="163">
        <v>652</v>
      </c>
      <c r="P8" s="164">
        <v>8993387.6000000015</v>
      </c>
      <c r="R8" s="136"/>
      <c r="S8" s="140"/>
      <c r="T8" s="136"/>
      <c r="U8" s="136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136"/>
      <c r="AI8" s="136"/>
      <c r="AJ8" s="136"/>
      <c r="AK8" s="136"/>
    </row>
    <row r="9" spans="1:37" ht="11.25" customHeight="1" x14ac:dyDescent="0.15">
      <c r="A9" s="136"/>
      <c r="B9" s="366"/>
      <c r="C9" s="152">
        <v>25</v>
      </c>
      <c r="D9" s="167"/>
      <c r="E9" s="269">
        <v>399</v>
      </c>
      <c r="F9" s="269">
        <v>729.75</v>
      </c>
      <c r="G9" s="269">
        <v>568.74459914659735</v>
      </c>
      <c r="H9" s="269">
        <v>7994042.4999999981</v>
      </c>
      <c r="I9" s="269">
        <v>819</v>
      </c>
      <c r="J9" s="269">
        <v>1415.4</v>
      </c>
      <c r="K9" s="269">
        <v>1045.309389655635</v>
      </c>
      <c r="L9" s="269">
        <v>541134.70000000019</v>
      </c>
      <c r="M9" s="269">
        <v>540.75</v>
      </c>
      <c r="N9" s="269">
        <v>924.63000000000011</v>
      </c>
      <c r="O9" s="269">
        <v>723.70057554608661</v>
      </c>
      <c r="P9" s="367">
        <v>7788618.0999999996</v>
      </c>
      <c r="R9" s="136"/>
      <c r="S9" s="140"/>
      <c r="T9" s="136"/>
      <c r="U9" s="136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36"/>
      <c r="AI9" s="136"/>
      <c r="AJ9" s="136"/>
      <c r="AK9" s="136"/>
    </row>
    <row r="10" spans="1:37" ht="11.25" customHeight="1" x14ac:dyDescent="0.15">
      <c r="A10" s="136"/>
      <c r="B10" s="222"/>
      <c r="C10" s="362">
        <v>11</v>
      </c>
      <c r="D10" s="365"/>
      <c r="E10" s="364">
        <v>525</v>
      </c>
      <c r="F10" s="364">
        <v>684.6</v>
      </c>
      <c r="G10" s="364">
        <v>586.14599433014394</v>
      </c>
      <c r="H10" s="364">
        <v>698898.6</v>
      </c>
      <c r="I10" s="364">
        <v>924</v>
      </c>
      <c r="J10" s="364">
        <v>1218</v>
      </c>
      <c r="K10" s="364">
        <v>1060.6244873570001</v>
      </c>
      <c r="L10" s="364">
        <v>45799.399999999994</v>
      </c>
      <c r="M10" s="364">
        <v>661.5</v>
      </c>
      <c r="N10" s="364">
        <v>787.5</v>
      </c>
      <c r="O10" s="364">
        <v>706.6321535705116</v>
      </c>
      <c r="P10" s="365">
        <v>666484.80000000005</v>
      </c>
      <c r="R10" s="136"/>
      <c r="S10" s="267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136"/>
      <c r="AI10" s="136"/>
      <c r="AJ10" s="136"/>
      <c r="AK10" s="136"/>
    </row>
    <row r="11" spans="1:37" ht="11.25" customHeight="1" x14ac:dyDescent="0.15">
      <c r="A11" s="136"/>
      <c r="B11" s="222"/>
      <c r="C11" s="362">
        <v>12</v>
      </c>
      <c r="D11" s="365"/>
      <c r="E11" s="364">
        <v>525</v>
      </c>
      <c r="F11" s="364">
        <v>729.75</v>
      </c>
      <c r="G11" s="364">
        <v>610.39845561260745</v>
      </c>
      <c r="H11" s="364">
        <v>737650.20000000007</v>
      </c>
      <c r="I11" s="364">
        <v>945</v>
      </c>
      <c r="J11" s="364">
        <v>1415.4</v>
      </c>
      <c r="K11" s="364">
        <v>1123.3892282065522</v>
      </c>
      <c r="L11" s="364">
        <v>50361.899999999994</v>
      </c>
      <c r="M11" s="364">
        <v>661.5</v>
      </c>
      <c r="N11" s="364">
        <v>924.63000000000011</v>
      </c>
      <c r="O11" s="364">
        <v>824.21534724669948</v>
      </c>
      <c r="P11" s="365">
        <v>658455.69999999995</v>
      </c>
      <c r="R11" s="136"/>
      <c r="S11" s="267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136"/>
      <c r="AI11" s="136"/>
      <c r="AJ11" s="136"/>
      <c r="AK11" s="136"/>
    </row>
    <row r="12" spans="1:37" ht="11.25" customHeight="1" x14ac:dyDescent="0.15">
      <c r="A12" s="136"/>
      <c r="B12" s="222" t="s">
        <v>269</v>
      </c>
      <c r="C12" s="362">
        <v>1</v>
      </c>
      <c r="D12" s="365" t="s">
        <v>270</v>
      </c>
      <c r="E12" s="364">
        <v>493.5</v>
      </c>
      <c r="F12" s="364">
        <v>682.5</v>
      </c>
      <c r="G12" s="364">
        <v>592.64555871864036</v>
      </c>
      <c r="H12" s="364">
        <v>749358.9</v>
      </c>
      <c r="I12" s="364">
        <v>840</v>
      </c>
      <c r="J12" s="364">
        <v>1312.5</v>
      </c>
      <c r="K12" s="364">
        <v>1090.4972198481476</v>
      </c>
      <c r="L12" s="364">
        <v>45449.599999999999</v>
      </c>
      <c r="M12" s="364">
        <v>638.4</v>
      </c>
      <c r="N12" s="364">
        <v>874.65000000000009</v>
      </c>
      <c r="O12" s="364">
        <v>733.44489472474061</v>
      </c>
      <c r="P12" s="365">
        <v>698530</v>
      </c>
      <c r="R12" s="136"/>
      <c r="S12" s="267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136"/>
      <c r="AI12" s="136"/>
      <c r="AJ12" s="136"/>
      <c r="AK12" s="136"/>
    </row>
    <row r="13" spans="1:37" ht="11.25" customHeight="1" x14ac:dyDescent="0.15">
      <c r="A13" s="136"/>
      <c r="B13" s="222"/>
      <c r="C13" s="362">
        <v>2</v>
      </c>
      <c r="D13" s="365"/>
      <c r="E13" s="364">
        <v>493.5</v>
      </c>
      <c r="F13" s="364">
        <v>651</v>
      </c>
      <c r="G13" s="364">
        <v>579.41706267822417</v>
      </c>
      <c r="H13" s="364">
        <v>650036.5</v>
      </c>
      <c r="I13" s="364">
        <v>860.79</v>
      </c>
      <c r="J13" s="364">
        <v>1233.6450000000002</v>
      </c>
      <c r="K13" s="364">
        <v>1019.4628595810414</v>
      </c>
      <c r="L13" s="364">
        <v>40969.199999999997</v>
      </c>
      <c r="M13" s="364">
        <v>662.02499999999998</v>
      </c>
      <c r="N13" s="364">
        <v>830.55000000000007</v>
      </c>
      <c r="O13" s="364">
        <v>740.02192985150759</v>
      </c>
      <c r="P13" s="365">
        <v>684916.4</v>
      </c>
      <c r="R13" s="136"/>
      <c r="S13" s="267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136"/>
      <c r="AI13" s="136"/>
      <c r="AJ13" s="136"/>
      <c r="AK13" s="136"/>
    </row>
    <row r="14" spans="1:37" ht="11.25" customHeight="1" x14ac:dyDescent="0.15">
      <c r="A14" s="136"/>
      <c r="B14" s="222"/>
      <c r="C14" s="362">
        <v>3</v>
      </c>
      <c r="D14" s="365"/>
      <c r="E14" s="364">
        <v>567</v>
      </c>
      <c r="F14" s="364">
        <v>735</v>
      </c>
      <c r="G14" s="364">
        <v>627.05279851399712</v>
      </c>
      <c r="H14" s="364">
        <v>633957.99999999988</v>
      </c>
      <c r="I14" s="364">
        <v>945</v>
      </c>
      <c r="J14" s="364">
        <v>1312.5</v>
      </c>
      <c r="K14" s="364">
        <v>1077.5316482413207</v>
      </c>
      <c r="L14" s="364">
        <v>54027.600000000013</v>
      </c>
      <c r="M14" s="364">
        <v>751.80000000000007</v>
      </c>
      <c r="N14" s="364">
        <v>906.15000000000009</v>
      </c>
      <c r="O14" s="364">
        <v>824.36677169817608</v>
      </c>
      <c r="P14" s="365">
        <v>665817.00000000012</v>
      </c>
      <c r="R14" s="136"/>
      <c r="S14" s="267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136"/>
      <c r="AI14" s="136"/>
      <c r="AJ14" s="136"/>
      <c r="AK14" s="136"/>
    </row>
    <row r="15" spans="1:37" ht="11.25" customHeight="1" x14ac:dyDescent="0.15">
      <c r="A15" s="136"/>
      <c r="B15" s="222"/>
      <c r="C15" s="362">
        <v>4</v>
      </c>
      <c r="D15" s="365"/>
      <c r="E15" s="364">
        <v>583.20000000000005</v>
      </c>
      <c r="F15" s="364">
        <v>874.8</v>
      </c>
      <c r="G15" s="364">
        <v>662.77279894620301</v>
      </c>
      <c r="H15" s="364">
        <v>751952.79999999981</v>
      </c>
      <c r="I15" s="364">
        <v>972</v>
      </c>
      <c r="J15" s="364">
        <v>1458</v>
      </c>
      <c r="K15" s="364">
        <v>1188.3724522265602</v>
      </c>
      <c r="L15" s="364">
        <v>52028.499999999993</v>
      </c>
      <c r="M15" s="364">
        <v>771.44399999999996</v>
      </c>
      <c r="N15" s="364">
        <v>1092.96</v>
      </c>
      <c r="O15" s="364">
        <v>883.9531884873245</v>
      </c>
      <c r="P15" s="364">
        <v>662054.99999999977</v>
      </c>
      <c r="R15" s="136"/>
      <c r="S15" s="267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136"/>
      <c r="AI15" s="136"/>
      <c r="AJ15" s="136"/>
      <c r="AK15" s="136"/>
    </row>
    <row r="16" spans="1:37" ht="11.25" customHeight="1" x14ac:dyDescent="0.15">
      <c r="A16" s="136"/>
      <c r="B16" s="222"/>
      <c r="C16" s="362">
        <v>5</v>
      </c>
      <c r="D16" s="365"/>
      <c r="E16" s="364">
        <v>659.88</v>
      </c>
      <c r="F16" s="364">
        <v>918</v>
      </c>
      <c r="G16" s="364">
        <v>799.8447918994118</v>
      </c>
      <c r="H16" s="364">
        <v>611392.79999999993</v>
      </c>
      <c r="I16" s="364">
        <v>1134</v>
      </c>
      <c r="J16" s="364">
        <v>1512</v>
      </c>
      <c r="K16" s="364">
        <v>1354.217644896459</v>
      </c>
      <c r="L16" s="364">
        <v>52723.7</v>
      </c>
      <c r="M16" s="364">
        <v>845.64</v>
      </c>
      <c r="N16" s="364">
        <v>1126.44</v>
      </c>
      <c r="O16" s="364">
        <v>955.27520869439115</v>
      </c>
      <c r="P16" s="365">
        <v>591347.59999999986</v>
      </c>
      <c r="R16" s="136"/>
      <c r="S16" s="267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136"/>
      <c r="AI16" s="136"/>
      <c r="AJ16" s="136"/>
      <c r="AK16" s="136"/>
    </row>
    <row r="17" spans="1:37" ht="11.25" customHeight="1" x14ac:dyDescent="0.15">
      <c r="A17" s="136"/>
      <c r="B17" s="222"/>
      <c r="C17" s="362">
        <v>6</v>
      </c>
      <c r="D17" s="365"/>
      <c r="E17" s="364">
        <v>680.4</v>
      </c>
      <c r="F17" s="364">
        <v>939.6</v>
      </c>
      <c r="G17" s="364">
        <v>811.39721949953935</v>
      </c>
      <c r="H17" s="364">
        <v>705181.79999999993</v>
      </c>
      <c r="I17" s="364">
        <v>1169.9639999999999</v>
      </c>
      <c r="J17" s="364">
        <v>1544.4</v>
      </c>
      <c r="K17" s="364">
        <v>1359.1844759977644</v>
      </c>
      <c r="L17" s="364">
        <v>49378.1</v>
      </c>
      <c r="M17" s="364">
        <v>915.84</v>
      </c>
      <c r="N17" s="364">
        <v>1091.8800000000001</v>
      </c>
      <c r="O17" s="364">
        <v>997.82936992639554</v>
      </c>
      <c r="P17" s="365">
        <v>670229.80000000005</v>
      </c>
      <c r="R17" s="136"/>
      <c r="S17" s="267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136"/>
      <c r="AI17" s="136"/>
      <c r="AJ17" s="136"/>
      <c r="AK17" s="136"/>
    </row>
    <row r="18" spans="1:37" ht="11.25" customHeight="1" x14ac:dyDescent="0.15">
      <c r="A18" s="136"/>
      <c r="B18" s="234"/>
      <c r="C18" s="446">
        <v>7</v>
      </c>
      <c r="D18" s="367"/>
      <c r="E18" s="269">
        <v>702</v>
      </c>
      <c r="F18" s="269">
        <v>918</v>
      </c>
      <c r="G18" s="269">
        <v>824.97639754947954</v>
      </c>
      <c r="H18" s="269">
        <v>532449</v>
      </c>
      <c r="I18" s="269">
        <v>1188</v>
      </c>
      <c r="J18" s="269">
        <v>1566</v>
      </c>
      <c r="K18" s="269">
        <v>1366.1450173615644</v>
      </c>
      <c r="L18" s="269">
        <v>47443.3</v>
      </c>
      <c r="M18" s="269">
        <v>838.08</v>
      </c>
      <c r="N18" s="269">
        <v>1169.6400000000001</v>
      </c>
      <c r="O18" s="269">
        <v>1014.3263020617622</v>
      </c>
      <c r="P18" s="367">
        <v>656223</v>
      </c>
      <c r="R18" s="136"/>
      <c r="S18" s="267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136"/>
      <c r="AI18" s="136"/>
      <c r="AJ18" s="136"/>
      <c r="AK18" s="136"/>
    </row>
    <row r="19" spans="1:37" ht="11.25" customHeight="1" x14ac:dyDescent="0.15">
      <c r="A19" s="161"/>
      <c r="B19" s="547"/>
      <c r="C19" s="297">
        <v>41821</v>
      </c>
      <c r="D19" s="365"/>
      <c r="E19" s="364">
        <v>788.4</v>
      </c>
      <c r="F19" s="364">
        <v>885.6</v>
      </c>
      <c r="G19" s="364">
        <v>843.29124366513975</v>
      </c>
      <c r="H19" s="364">
        <v>12326.8</v>
      </c>
      <c r="I19" s="364">
        <v>1296</v>
      </c>
      <c r="J19" s="364">
        <v>1490.4</v>
      </c>
      <c r="K19" s="364">
        <v>1374.4263473053893</v>
      </c>
      <c r="L19" s="364">
        <v>1656.5</v>
      </c>
      <c r="M19" s="364">
        <v>942.84</v>
      </c>
      <c r="N19" s="364">
        <v>1070.28</v>
      </c>
      <c r="O19" s="364">
        <v>1016.7652807494362</v>
      </c>
      <c r="P19" s="364">
        <v>17955.599999999999</v>
      </c>
      <c r="R19" s="136"/>
      <c r="S19" s="267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136"/>
      <c r="AI19" s="136"/>
      <c r="AJ19" s="136"/>
      <c r="AK19" s="136"/>
    </row>
    <row r="20" spans="1:37" ht="11.25" customHeight="1" x14ac:dyDescent="0.15">
      <c r="A20" s="161"/>
      <c r="B20" s="222"/>
      <c r="C20" s="297">
        <v>41822</v>
      </c>
      <c r="D20" s="365"/>
      <c r="E20" s="364">
        <v>799.2</v>
      </c>
      <c r="F20" s="364">
        <v>885.6</v>
      </c>
      <c r="G20" s="364">
        <v>851.37153679928849</v>
      </c>
      <c r="H20" s="364">
        <v>22969.8</v>
      </c>
      <c r="I20" s="130">
        <v>1296</v>
      </c>
      <c r="J20" s="130">
        <v>1512</v>
      </c>
      <c r="K20" s="130">
        <v>1387.9347957639943</v>
      </c>
      <c r="L20" s="364">
        <v>1290.5</v>
      </c>
      <c r="M20" s="364">
        <v>972</v>
      </c>
      <c r="N20" s="364">
        <v>1070.28</v>
      </c>
      <c r="O20" s="364">
        <v>1001.1361535656266</v>
      </c>
      <c r="P20" s="364">
        <v>27176.3</v>
      </c>
      <c r="R20" s="136"/>
      <c r="S20" s="267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136"/>
      <c r="AI20" s="136"/>
      <c r="AJ20" s="136"/>
      <c r="AK20" s="136"/>
    </row>
    <row r="21" spans="1:37" ht="11.25" customHeight="1" x14ac:dyDescent="0.15">
      <c r="A21" s="161"/>
      <c r="B21" s="222"/>
      <c r="C21" s="297">
        <v>41823</v>
      </c>
      <c r="D21" s="365"/>
      <c r="E21" s="364">
        <v>799.2</v>
      </c>
      <c r="F21" s="364">
        <v>885.6</v>
      </c>
      <c r="G21" s="364">
        <v>848.31630689816996</v>
      </c>
      <c r="H21" s="364">
        <v>26831.3</v>
      </c>
      <c r="I21" s="364">
        <v>1296</v>
      </c>
      <c r="J21" s="364">
        <v>1509.84</v>
      </c>
      <c r="K21" s="364">
        <v>1367.7555461830455</v>
      </c>
      <c r="L21" s="364">
        <v>1552.2</v>
      </c>
      <c r="M21" s="364">
        <v>945</v>
      </c>
      <c r="N21" s="364">
        <v>1100.52</v>
      </c>
      <c r="O21" s="364">
        <v>1019.1123776539675</v>
      </c>
      <c r="P21" s="364">
        <v>19127.400000000001</v>
      </c>
      <c r="R21" s="136"/>
      <c r="S21" s="267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136"/>
      <c r="AI21" s="136"/>
      <c r="AJ21" s="136"/>
      <c r="AK21" s="136"/>
    </row>
    <row r="22" spans="1:37" ht="11.25" customHeight="1" x14ac:dyDescent="0.15">
      <c r="A22" s="161"/>
      <c r="B22" s="222"/>
      <c r="C22" s="297">
        <v>41824</v>
      </c>
      <c r="D22" s="365"/>
      <c r="E22" s="364">
        <v>788.4</v>
      </c>
      <c r="F22" s="364">
        <v>874.8</v>
      </c>
      <c r="G22" s="364">
        <v>841.37125504659741</v>
      </c>
      <c r="H22" s="364">
        <v>21810.9</v>
      </c>
      <c r="I22" s="364">
        <v>1296</v>
      </c>
      <c r="J22" s="364">
        <v>1501.2</v>
      </c>
      <c r="K22" s="364">
        <v>1371.2638442248117</v>
      </c>
      <c r="L22" s="364">
        <v>1991</v>
      </c>
      <c r="M22" s="364">
        <v>960.12</v>
      </c>
      <c r="N22" s="364">
        <v>1092.96</v>
      </c>
      <c r="O22" s="364">
        <v>1007.0010373801367</v>
      </c>
      <c r="P22" s="364">
        <v>25400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</row>
    <row r="23" spans="1:37" ht="11.25" customHeight="1" x14ac:dyDescent="0.15">
      <c r="A23" s="161"/>
      <c r="B23" s="222"/>
      <c r="C23" s="297">
        <v>41827</v>
      </c>
      <c r="D23" s="365"/>
      <c r="E23" s="364">
        <v>799.2</v>
      </c>
      <c r="F23" s="364">
        <v>885.6</v>
      </c>
      <c r="G23" s="364">
        <v>841.4172529038816</v>
      </c>
      <c r="H23" s="364">
        <v>38642.699999999997</v>
      </c>
      <c r="I23" s="364">
        <v>1328.4</v>
      </c>
      <c r="J23" s="364">
        <v>1512</v>
      </c>
      <c r="K23" s="364">
        <v>1381.102369557605</v>
      </c>
      <c r="L23" s="364">
        <v>4296.8</v>
      </c>
      <c r="M23" s="364">
        <v>984.96</v>
      </c>
      <c r="N23" s="364">
        <v>1100.52</v>
      </c>
      <c r="O23" s="364">
        <v>1051.7616916913037</v>
      </c>
      <c r="P23" s="364">
        <v>50347.5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1:37" ht="11.25" customHeight="1" x14ac:dyDescent="0.15">
      <c r="A24" s="161"/>
      <c r="B24" s="222"/>
      <c r="C24" s="297">
        <v>41828</v>
      </c>
      <c r="D24" s="365"/>
      <c r="E24" s="364">
        <v>799.2</v>
      </c>
      <c r="F24" s="364">
        <v>918</v>
      </c>
      <c r="G24" s="364">
        <v>838.87100116998147</v>
      </c>
      <c r="H24" s="364">
        <v>11861.6</v>
      </c>
      <c r="I24" s="364">
        <v>1296</v>
      </c>
      <c r="J24" s="364">
        <v>1544.4</v>
      </c>
      <c r="K24" s="364">
        <v>1391.3245161290322</v>
      </c>
      <c r="L24" s="364">
        <v>1990.3</v>
      </c>
      <c r="M24" s="364">
        <v>1013.04</v>
      </c>
      <c r="N24" s="364">
        <v>1130.76</v>
      </c>
      <c r="O24" s="364">
        <v>1070.7339351198871</v>
      </c>
      <c r="P24" s="364">
        <v>15750.2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1:37" ht="11.25" customHeight="1" x14ac:dyDescent="0.15">
      <c r="A25" s="161"/>
      <c r="B25" s="222"/>
      <c r="C25" s="297">
        <v>41829</v>
      </c>
      <c r="D25" s="365"/>
      <c r="E25" s="364">
        <v>777.6</v>
      </c>
      <c r="F25" s="364">
        <v>918</v>
      </c>
      <c r="G25" s="364">
        <v>823.57807266616464</v>
      </c>
      <c r="H25" s="364">
        <v>30942.7</v>
      </c>
      <c r="I25" s="364">
        <v>1242</v>
      </c>
      <c r="J25" s="364">
        <v>1512</v>
      </c>
      <c r="K25" s="364">
        <v>1366.956070332124</v>
      </c>
      <c r="L25" s="364">
        <v>1403.4</v>
      </c>
      <c r="M25" s="364">
        <v>1009.8</v>
      </c>
      <c r="N25" s="364">
        <v>1130.76</v>
      </c>
      <c r="O25" s="364">
        <v>1067.582608695652</v>
      </c>
      <c r="P25" s="364">
        <v>24746.9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</row>
    <row r="26" spans="1:37" ht="11.25" customHeight="1" x14ac:dyDescent="0.15">
      <c r="A26" s="161"/>
      <c r="B26" s="222"/>
      <c r="C26" s="297">
        <v>41830</v>
      </c>
      <c r="D26" s="365"/>
      <c r="E26" s="364">
        <v>756</v>
      </c>
      <c r="F26" s="364">
        <v>896.4</v>
      </c>
      <c r="G26" s="364">
        <v>817.34256549009888</v>
      </c>
      <c r="H26" s="364">
        <v>20616.099999999999</v>
      </c>
      <c r="I26" s="364">
        <v>1188</v>
      </c>
      <c r="J26" s="364">
        <v>1533.6</v>
      </c>
      <c r="K26" s="364">
        <v>1346.6892249527411</v>
      </c>
      <c r="L26" s="364">
        <v>1049.4000000000001</v>
      </c>
      <c r="M26" s="364">
        <v>1004.4</v>
      </c>
      <c r="N26" s="364">
        <v>1169.6400000000001</v>
      </c>
      <c r="O26" s="364">
        <v>1076.8071428571427</v>
      </c>
      <c r="P26" s="364">
        <v>19212.8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</row>
    <row r="27" spans="1:37" ht="11.25" customHeight="1" x14ac:dyDescent="0.15">
      <c r="A27" s="161"/>
      <c r="B27" s="222"/>
      <c r="C27" s="297">
        <v>41831</v>
      </c>
      <c r="D27" s="365"/>
      <c r="E27" s="364">
        <v>756</v>
      </c>
      <c r="F27" s="364">
        <v>896.4</v>
      </c>
      <c r="G27" s="364">
        <v>828.48193449209782</v>
      </c>
      <c r="H27" s="364">
        <v>23552.2</v>
      </c>
      <c r="I27" s="364">
        <v>1242</v>
      </c>
      <c r="J27" s="364">
        <v>1533.6</v>
      </c>
      <c r="K27" s="364">
        <v>1363.2920163646988</v>
      </c>
      <c r="L27" s="364">
        <v>2360.4</v>
      </c>
      <c r="M27" s="364">
        <v>1027.08</v>
      </c>
      <c r="N27" s="364">
        <v>1144.8</v>
      </c>
      <c r="O27" s="364">
        <v>1083.6636765634871</v>
      </c>
      <c r="P27" s="364">
        <v>31790.2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</row>
    <row r="28" spans="1:37" ht="11.25" customHeight="1" x14ac:dyDescent="0.15">
      <c r="A28" s="161"/>
      <c r="B28" s="222"/>
      <c r="C28" s="297">
        <v>41834</v>
      </c>
      <c r="D28" s="365"/>
      <c r="E28" s="364">
        <v>756</v>
      </c>
      <c r="F28" s="364">
        <v>896.4</v>
      </c>
      <c r="G28" s="364">
        <v>835.79351635514013</v>
      </c>
      <c r="H28" s="364">
        <v>46120.4</v>
      </c>
      <c r="I28" s="364">
        <v>1242</v>
      </c>
      <c r="J28" s="364">
        <v>1544.4</v>
      </c>
      <c r="K28" s="364">
        <v>1366.7701417071394</v>
      </c>
      <c r="L28" s="364">
        <v>3864</v>
      </c>
      <c r="M28" s="364">
        <v>1022.0039999999999</v>
      </c>
      <c r="N28" s="364">
        <v>1169.6400000000001</v>
      </c>
      <c r="O28" s="364">
        <v>1079.098564311483</v>
      </c>
      <c r="P28" s="364">
        <v>58404.1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</row>
    <row r="29" spans="1:37" ht="11.25" customHeight="1" x14ac:dyDescent="0.15">
      <c r="A29" s="161"/>
      <c r="B29" s="222"/>
      <c r="C29" s="297">
        <v>41835</v>
      </c>
      <c r="D29" s="365"/>
      <c r="E29" s="364">
        <v>756</v>
      </c>
      <c r="F29" s="364">
        <v>918</v>
      </c>
      <c r="G29" s="364">
        <v>827.61102319236011</v>
      </c>
      <c r="H29" s="364">
        <v>10687.7</v>
      </c>
      <c r="I29" s="364">
        <v>1242</v>
      </c>
      <c r="J29" s="364">
        <v>1566</v>
      </c>
      <c r="K29" s="364">
        <v>1376.7021118648402</v>
      </c>
      <c r="L29" s="364">
        <v>1320</v>
      </c>
      <c r="M29" s="364">
        <v>1009.8</v>
      </c>
      <c r="N29" s="364">
        <v>1169.6400000000001</v>
      </c>
      <c r="O29" s="364">
        <v>1068.6791834418173</v>
      </c>
      <c r="P29" s="364">
        <v>17800.3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</row>
    <row r="30" spans="1:37" ht="11.25" customHeight="1" x14ac:dyDescent="0.15">
      <c r="A30" s="161"/>
      <c r="B30" s="222"/>
      <c r="C30" s="297">
        <v>41836</v>
      </c>
      <c r="D30" s="365"/>
      <c r="E30" s="364">
        <v>756</v>
      </c>
      <c r="F30" s="364">
        <v>918</v>
      </c>
      <c r="G30" s="364">
        <v>829.52600475586178</v>
      </c>
      <c r="H30" s="364">
        <v>24557.3</v>
      </c>
      <c r="I30" s="364">
        <v>1242</v>
      </c>
      <c r="J30" s="364">
        <v>1544.4</v>
      </c>
      <c r="K30" s="364">
        <v>1373.5066202090595</v>
      </c>
      <c r="L30" s="364">
        <v>1678.1</v>
      </c>
      <c r="M30" s="364">
        <v>1080</v>
      </c>
      <c r="N30" s="364">
        <v>1080</v>
      </c>
      <c r="O30" s="364">
        <v>1080.0000000000002</v>
      </c>
      <c r="P30" s="364">
        <v>30877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</row>
    <row r="31" spans="1:37" ht="11.25" customHeight="1" x14ac:dyDescent="0.15">
      <c r="A31" s="161"/>
      <c r="B31" s="222"/>
      <c r="C31" s="297">
        <v>41837</v>
      </c>
      <c r="D31" s="365"/>
      <c r="E31" s="364">
        <v>756</v>
      </c>
      <c r="F31" s="364">
        <v>918</v>
      </c>
      <c r="G31" s="364">
        <v>832.57812168486726</v>
      </c>
      <c r="H31" s="364">
        <v>14915.1</v>
      </c>
      <c r="I31" s="364">
        <v>1242</v>
      </c>
      <c r="J31" s="364">
        <v>1544.4</v>
      </c>
      <c r="K31" s="364">
        <v>1368.1819780219782</v>
      </c>
      <c r="L31" s="364">
        <v>1564.2</v>
      </c>
      <c r="M31" s="364">
        <v>1021.68</v>
      </c>
      <c r="N31" s="364">
        <v>1140.48</v>
      </c>
      <c r="O31" s="364">
        <v>1077.2495252225519</v>
      </c>
      <c r="P31" s="364">
        <v>24294.7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</row>
    <row r="32" spans="1:37" ht="11.25" customHeight="1" x14ac:dyDescent="0.15">
      <c r="A32" s="161"/>
      <c r="B32" s="222"/>
      <c r="C32" s="297">
        <v>41838</v>
      </c>
      <c r="D32" s="365"/>
      <c r="E32" s="364">
        <v>756</v>
      </c>
      <c r="F32" s="364">
        <v>918</v>
      </c>
      <c r="G32" s="364">
        <v>839.17002549179949</v>
      </c>
      <c r="H32" s="364">
        <v>9651.7999999999993</v>
      </c>
      <c r="I32" s="364">
        <v>1249.884</v>
      </c>
      <c r="J32" s="364">
        <v>1501.2</v>
      </c>
      <c r="K32" s="364">
        <v>1355.0716084922633</v>
      </c>
      <c r="L32" s="364">
        <v>1228.5</v>
      </c>
      <c r="M32" s="364">
        <v>1007.64</v>
      </c>
      <c r="N32" s="364">
        <v>1100.52</v>
      </c>
      <c r="O32" s="364">
        <v>1069.7423147581137</v>
      </c>
      <c r="P32" s="364">
        <v>15314.6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</row>
    <row r="33" spans="1:37" ht="11.25" customHeight="1" x14ac:dyDescent="0.15">
      <c r="A33" s="161"/>
      <c r="B33" s="222"/>
      <c r="C33" s="297">
        <v>41842</v>
      </c>
      <c r="D33" s="365"/>
      <c r="E33" s="364">
        <v>723.6</v>
      </c>
      <c r="F33" s="364">
        <v>918</v>
      </c>
      <c r="G33" s="364">
        <v>826.09809176024805</v>
      </c>
      <c r="H33" s="364">
        <v>44942.3</v>
      </c>
      <c r="I33" s="364">
        <v>1188</v>
      </c>
      <c r="J33" s="364">
        <v>1566</v>
      </c>
      <c r="K33" s="364">
        <v>1380.6244676299248</v>
      </c>
      <c r="L33" s="364">
        <v>4579</v>
      </c>
      <c r="M33" s="364">
        <v>1001.16</v>
      </c>
      <c r="N33" s="364">
        <v>1100.52</v>
      </c>
      <c r="O33" s="364">
        <v>1052.8051059022871</v>
      </c>
      <c r="P33" s="364">
        <v>59267.5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</row>
    <row r="34" spans="1:37" ht="11.25" customHeight="1" x14ac:dyDescent="0.15">
      <c r="A34" s="161"/>
      <c r="B34" s="222"/>
      <c r="C34" s="297">
        <v>41843</v>
      </c>
      <c r="D34" s="365"/>
      <c r="E34" s="364">
        <v>702</v>
      </c>
      <c r="F34" s="364">
        <v>907.2</v>
      </c>
      <c r="G34" s="364">
        <v>819.73738783941178</v>
      </c>
      <c r="H34" s="364">
        <v>33781.4</v>
      </c>
      <c r="I34" s="364">
        <v>1188</v>
      </c>
      <c r="J34" s="364">
        <v>1566</v>
      </c>
      <c r="K34" s="364">
        <v>1368.2147298787208</v>
      </c>
      <c r="L34" s="364">
        <v>2265.3000000000002</v>
      </c>
      <c r="M34" s="364">
        <v>989.28</v>
      </c>
      <c r="N34" s="364">
        <v>1099.44</v>
      </c>
      <c r="O34" s="364">
        <v>1045.3689429845472</v>
      </c>
      <c r="P34" s="364">
        <v>45817.9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</row>
    <row r="35" spans="1:37" ht="11.25" customHeight="1" x14ac:dyDescent="0.15">
      <c r="A35" s="161"/>
      <c r="B35" s="222"/>
      <c r="C35" s="297">
        <v>41844</v>
      </c>
      <c r="D35" s="365"/>
      <c r="E35" s="364">
        <v>707.4</v>
      </c>
      <c r="F35" s="364">
        <v>918</v>
      </c>
      <c r="G35" s="364">
        <v>815.8816432406353</v>
      </c>
      <c r="H35" s="364">
        <v>21201</v>
      </c>
      <c r="I35" s="364">
        <v>1209.5999999999999</v>
      </c>
      <c r="J35" s="364">
        <v>1512</v>
      </c>
      <c r="K35" s="364">
        <v>1357.7438715998692</v>
      </c>
      <c r="L35" s="364">
        <v>2321.4</v>
      </c>
      <c r="M35" s="364">
        <v>980.42399999999998</v>
      </c>
      <c r="N35" s="364">
        <v>1103.5439999999999</v>
      </c>
      <c r="O35" s="364">
        <v>1032.9649341460758</v>
      </c>
      <c r="P35" s="364">
        <v>28126.9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1:37" ht="11.25" customHeight="1" x14ac:dyDescent="0.15">
      <c r="A36" s="161"/>
      <c r="B36" s="222"/>
      <c r="C36" s="297">
        <v>41845</v>
      </c>
      <c r="D36" s="365"/>
      <c r="E36" s="364">
        <v>720.36</v>
      </c>
      <c r="F36" s="364">
        <v>896.4</v>
      </c>
      <c r="G36" s="364">
        <v>809.53845767998803</v>
      </c>
      <c r="H36" s="364">
        <v>20938.400000000001</v>
      </c>
      <c r="I36" s="364">
        <v>1188</v>
      </c>
      <c r="J36" s="364">
        <v>1512</v>
      </c>
      <c r="K36" s="364">
        <v>1342.5569809871326</v>
      </c>
      <c r="L36" s="364">
        <v>1669</v>
      </c>
      <c r="M36" s="364">
        <v>952.56</v>
      </c>
      <c r="N36" s="364">
        <v>1081.08</v>
      </c>
      <c r="O36" s="364">
        <v>1009.6210886142517</v>
      </c>
      <c r="P36" s="364">
        <v>18799.400000000001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</row>
    <row r="37" spans="1:37" ht="11.25" customHeight="1" x14ac:dyDescent="0.15">
      <c r="A37" s="161"/>
      <c r="B37" s="222"/>
      <c r="C37" s="297">
        <v>41848</v>
      </c>
      <c r="D37" s="365"/>
      <c r="E37" s="364">
        <v>702</v>
      </c>
      <c r="F37" s="364">
        <v>896.4</v>
      </c>
      <c r="G37" s="364">
        <v>802.03797152135871</v>
      </c>
      <c r="H37" s="364">
        <v>45224.5</v>
      </c>
      <c r="I37" s="364">
        <v>1188</v>
      </c>
      <c r="J37" s="364">
        <v>1566</v>
      </c>
      <c r="K37" s="364">
        <v>1361.1985579444156</v>
      </c>
      <c r="L37" s="364">
        <v>5045</v>
      </c>
      <c r="M37" s="364">
        <v>900.72</v>
      </c>
      <c r="N37" s="364">
        <v>1081.08</v>
      </c>
      <c r="O37" s="364">
        <v>963.94345261502167</v>
      </c>
      <c r="P37" s="364">
        <v>56953.5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</row>
    <row r="38" spans="1:37" ht="13.5" customHeight="1" x14ac:dyDescent="0.15">
      <c r="B38" s="160"/>
      <c r="C38" s="297">
        <v>41849</v>
      </c>
      <c r="D38" s="136"/>
      <c r="E38" s="160">
        <v>702</v>
      </c>
      <c r="F38" s="160">
        <v>885.6</v>
      </c>
      <c r="G38" s="160">
        <v>816.1678894660746</v>
      </c>
      <c r="H38" s="160">
        <v>12157.7</v>
      </c>
      <c r="I38" s="160">
        <v>1188</v>
      </c>
      <c r="J38" s="160">
        <v>1489.32</v>
      </c>
      <c r="K38" s="160">
        <v>1336.5763322491869</v>
      </c>
      <c r="L38" s="160">
        <v>1395.1</v>
      </c>
      <c r="M38" s="160">
        <v>861.84</v>
      </c>
      <c r="N38" s="160">
        <v>984.96</v>
      </c>
      <c r="O38" s="160">
        <v>919.15189018411581</v>
      </c>
      <c r="P38" s="160">
        <v>15622.4</v>
      </c>
      <c r="Q38" s="160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</row>
    <row r="39" spans="1:37" x14ac:dyDescent="0.15">
      <c r="B39" s="292"/>
      <c r="C39" s="297">
        <v>41850</v>
      </c>
      <c r="D39" s="161"/>
      <c r="E39" s="162">
        <v>702</v>
      </c>
      <c r="F39" s="162">
        <v>864</v>
      </c>
      <c r="G39" s="162">
        <v>807.08365014363449</v>
      </c>
      <c r="H39" s="162">
        <v>24386.2</v>
      </c>
      <c r="I39" s="162">
        <v>1188</v>
      </c>
      <c r="J39" s="162">
        <v>1490.4</v>
      </c>
      <c r="K39" s="162">
        <v>1328.1859367626237</v>
      </c>
      <c r="L39" s="162">
        <v>2049.6</v>
      </c>
      <c r="M39" s="162">
        <v>858.6</v>
      </c>
      <c r="N39" s="162">
        <v>946.08</v>
      </c>
      <c r="O39" s="162">
        <v>900.99928439022256</v>
      </c>
      <c r="P39" s="161">
        <v>28033.5</v>
      </c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</row>
    <row r="40" spans="1:37" x14ac:dyDescent="0.15">
      <c r="B40" s="366"/>
      <c r="C40" s="332">
        <v>41851</v>
      </c>
      <c r="D40" s="167"/>
      <c r="E40" s="171">
        <v>702</v>
      </c>
      <c r="F40" s="171">
        <v>864</v>
      </c>
      <c r="G40" s="171">
        <v>810.40036923531352</v>
      </c>
      <c r="H40" s="171">
        <v>14331.1</v>
      </c>
      <c r="I40" s="171">
        <v>1188</v>
      </c>
      <c r="J40" s="171">
        <v>1458</v>
      </c>
      <c r="K40" s="171">
        <v>1325.5106535362581</v>
      </c>
      <c r="L40" s="171">
        <v>873.6</v>
      </c>
      <c r="M40" s="171">
        <v>838.08</v>
      </c>
      <c r="N40" s="171">
        <v>974.16</v>
      </c>
      <c r="O40" s="171">
        <v>885.76877897990721</v>
      </c>
      <c r="P40" s="167">
        <v>25404.3</v>
      </c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</row>
    <row r="41" spans="1:37" x14ac:dyDescent="0.15"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</row>
    <row r="42" spans="1:37" x14ac:dyDescent="0.15">
      <c r="P42" s="362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</row>
    <row r="43" spans="1:37" x14ac:dyDescent="0.15">
      <c r="P43" s="362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</row>
    <row r="44" spans="1:37" x14ac:dyDescent="0.15">
      <c r="P44" s="362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</row>
    <row r="45" spans="1:37" x14ac:dyDescent="0.15"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</row>
    <row r="46" spans="1:37" x14ac:dyDescent="0.15"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</row>
    <row r="47" spans="1:37" x14ac:dyDescent="0.15"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5" s="8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5" ht="18.75" customHeight="1" x14ac:dyDescent="0.15">
      <c r="A4" s="30"/>
      <c r="B4" s="31"/>
      <c r="C4" s="32"/>
      <c r="D4" s="775" t="s">
        <v>42</v>
      </c>
      <c r="E4" s="776"/>
      <c r="F4" s="776"/>
      <c r="G4" s="776"/>
      <c r="H4" s="777"/>
      <c r="I4" s="33"/>
      <c r="J4" s="33"/>
      <c r="K4" s="775" t="s">
        <v>43</v>
      </c>
      <c r="L4" s="776"/>
      <c r="M4" s="77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78" t="s">
        <v>44</v>
      </c>
      <c r="E5" s="779"/>
      <c r="F5" s="39" t="s">
        <v>45</v>
      </c>
      <c r="G5" s="40" t="s">
        <v>46</v>
      </c>
      <c r="H5" s="780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1"/>
      <c r="I6" s="47"/>
      <c r="J6" s="47"/>
      <c r="K6" s="45" t="s">
        <v>58</v>
      </c>
      <c r="L6" s="45" t="s">
        <v>59</v>
      </c>
      <c r="M6" s="78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26" t="s">
        <v>80</v>
      </c>
      <c r="B7" s="49">
        <v>22</v>
      </c>
      <c r="C7" s="60" t="s">
        <v>81</v>
      </c>
      <c r="D7" s="51">
        <v>2685467</v>
      </c>
      <c r="E7" s="52">
        <v>9288265</v>
      </c>
      <c r="F7" s="51">
        <v>6593574</v>
      </c>
      <c r="G7" s="51">
        <v>8600921</v>
      </c>
      <c r="H7" s="51">
        <v>27168228</v>
      </c>
      <c r="I7" s="51">
        <v>8795719</v>
      </c>
      <c r="J7" s="51">
        <v>35963946</v>
      </c>
      <c r="K7" s="51">
        <v>101453575</v>
      </c>
      <c r="L7" s="51">
        <v>5840535</v>
      </c>
      <c r="M7" s="51">
        <v>107294110</v>
      </c>
      <c r="N7" s="51">
        <v>14024878</v>
      </c>
      <c r="O7" s="51">
        <v>121318989</v>
      </c>
      <c r="P7" s="52">
        <v>157282935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23</v>
      </c>
      <c r="C8" s="54" t="s">
        <v>60</v>
      </c>
      <c r="D8" s="51">
        <v>2915901</v>
      </c>
      <c r="E8" s="51">
        <v>8106240</v>
      </c>
      <c r="F8" s="51">
        <v>5184372</v>
      </c>
      <c r="G8" s="51">
        <v>4900786</v>
      </c>
      <c r="H8" s="51">
        <v>21107299</v>
      </c>
      <c r="I8" s="51">
        <v>6618420</v>
      </c>
      <c r="J8" s="51">
        <v>27725719</v>
      </c>
      <c r="K8" s="51">
        <v>94912653</v>
      </c>
      <c r="L8" s="51">
        <v>5316442</v>
      </c>
      <c r="M8" s="51">
        <v>100229095</v>
      </c>
      <c r="N8" s="51">
        <v>15158105</v>
      </c>
      <c r="O8" s="51">
        <v>115387200</v>
      </c>
      <c r="P8" s="52">
        <v>143112919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24</v>
      </c>
      <c r="C9" s="54"/>
      <c r="D9" s="51">
        <v>3023477</v>
      </c>
      <c r="E9" s="51">
        <v>10228931</v>
      </c>
      <c r="F9" s="51">
        <v>6402100</v>
      </c>
      <c r="G9" s="51">
        <v>5506481</v>
      </c>
      <c r="H9" s="51">
        <v>25160989</v>
      </c>
      <c r="I9" s="51">
        <v>7027482</v>
      </c>
      <c r="J9" s="51">
        <v>32188471</v>
      </c>
      <c r="K9" s="51">
        <v>96278033</v>
      </c>
      <c r="L9" s="51">
        <v>7130036</v>
      </c>
      <c r="M9" s="51">
        <v>103408069</v>
      </c>
      <c r="N9" s="51">
        <v>19169762</v>
      </c>
      <c r="O9" s="51">
        <v>122577831</v>
      </c>
      <c r="P9" s="52">
        <v>154766302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25</v>
      </c>
      <c r="C10" s="57"/>
      <c r="D10" s="59">
        <v>3132588</v>
      </c>
      <c r="E10" s="59">
        <v>9098835</v>
      </c>
      <c r="F10" s="59">
        <v>5383979</v>
      </c>
      <c r="G10" s="59">
        <v>6293301</v>
      </c>
      <c r="H10" s="59">
        <f>SUM(D10:G10)</f>
        <v>23908703</v>
      </c>
      <c r="I10" s="59">
        <v>8099141</v>
      </c>
      <c r="J10" s="59">
        <f>SUM(H10:I10)</f>
        <v>32007844</v>
      </c>
      <c r="K10" s="59">
        <v>101061654</v>
      </c>
      <c r="L10" s="59">
        <v>7624099</v>
      </c>
      <c r="M10" s="59">
        <f>SUM(K10:L10)</f>
        <v>108685753</v>
      </c>
      <c r="N10" s="59">
        <v>17770217</v>
      </c>
      <c r="O10" s="59">
        <f>SUM(M10:N10)</f>
        <v>126455970</v>
      </c>
      <c r="P10" s="58">
        <f>(J10+O10)</f>
        <v>158463814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86</v>
      </c>
      <c r="B11" s="49">
        <v>12</v>
      </c>
      <c r="C11" s="60" t="s">
        <v>61</v>
      </c>
      <c r="D11" s="101">
        <v>259951.7</v>
      </c>
      <c r="E11" s="51">
        <v>1355194.1</v>
      </c>
      <c r="F11" s="115">
        <v>689733.4</v>
      </c>
      <c r="G11" s="114">
        <v>630238.39999999991</v>
      </c>
      <c r="H11" s="51">
        <f t="shared" ref="H11:H25" si="0">SUM(D11:G11)</f>
        <v>2935117.6</v>
      </c>
      <c r="I11" s="51">
        <v>619456</v>
      </c>
      <c r="J11" s="51">
        <f t="shared" ref="J11:J25" si="1">H11+I11</f>
        <v>3554573.6</v>
      </c>
      <c r="K11" s="51">
        <v>7216210.7999999998</v>
      </c>
      <c r="L11" s="51">
        <v>634257.50000000012</v>
      </c>
      <c r="M11" s="51">
        <f t="shared" ref="M11:M25" si="2">K11+L11</f>
        <v>7850468.2999999998</v>
      </c>
      <c r="N11" s="115">
        <v>1287977.7999999998</v>
      </c>
      <c r="O11" s="51">
        <f t="shared" ref="O11:O25" si="3">M11+N11</f>
        <v>9138446.0999999996</v>
      </c>
      <c r="P11" s="52">
        <f t="shared" ref="P11:P25" si="4">J11+O11</f>
        <v>12693019.699999999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 t="s">
        <v>78</v>
      </c>
      <c r="B12" s="49">
        <v>1</v>
      </c>
      <c r="C12" s="60" t="s">
        <v>61</v>
      </c>
      <c r="D12" s="101">
        <v>199671.40000000002</v>
      </c>
      <c r="E12" s="51">
        <v>1098980.3</v>
      </c>
      <c r="F12" s="115">
        <v>464758.89999999997</v>
      </c>
      <c r="G12" s="114">
        <v>563503.30000000016</v>
      </c>
      <c r="H12" s="51">
        <f t="shared" si="0"/>
        <v>2326913.9000000004</v>
      </c>
      <c r="I12" s="51">
        <v>585033.9</v>
      </c>
      <c r="J12" s="51">
        <f t="shared" si="1"/>
        <v>2911947.8000000003</v>
      </c>
      <c r="K12" s="51">
        <v>8931113.8999999985</v>
      </c>
      <c r="L12" s="51">
        <v>699308.29999999993</v>
      </c>
      <c r="M12" s="51">
        <f t="shared" si="2"/>
        <v>9630422.1999999993</v>
      </c>
      <c r="N12" s="115">
        <v>1533003.3000000003</v>
      </c>
      <c r="O12" s="51">
        <f t="shared" si="3"/>
        <v>11163425.5</v>
      </c>
      <c r="P12" s="52">
        <f t="shared" si="4"/>
        <v>14075373.300000001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2</v>
      </c>
      <c r="C13" s="60"/>
      <c r="D13" s="101">
        <v>209755.9</v>
      </c>
      <c r="E13" s="51">
        <v>698042</v>
      </c>
      <c r="F13" s="115">
        <v>421470.6</v>
      </c>
      <c r="G13" s="114">
        <v>469402.89999999997</v>
      </c>
      <c r="H13" s="51">
        <f t="shared" si="0"/>
        <v>1798671.4</v>
      </c>
      <c r="I13" s="51">
        <v>533306.39999999991</v>
      </c>
      <c r="J13" s="51">
        <f t="shared" si="1"/>
        <v>2331977.7999999998</v>
      </c>
      <c r="K13" s="51">
        <v>8880121.4000000022</v>
      </c>
      <c r="L13" s="51">
        <v>844273.4</v>
      </c>
      <c r="M13" s="51">
        <f t="shared" si="2"/>
        <v>9724394.8000000026</v>
      </c>
      <c r="N13" s="115">
        <v>1399809.5000000002</v>
      </c>
      <c r="O13" s="51">
        <f t="shared" si="3"/>
        <v>11124204.300000003</v>
      </c>
      <c r="P13" s="52">
        <f t="shared" si="4"/>
        <v>13456182.100000001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3</v>
      </c>
      <c r="C14" s="60"/>
      <c r="D14" s="101">
        <v>222630.40000000002</v>
      </c>
      <c r="E14" s="51">
        <v>635667.10000000009</v>
      </c>
      <c r="F14" s="121">
        <v>362225.49999999994</v>
      </c>
      <c r="G14" s="114">
        <v>489020.69999999995</v>
      </c>
      <c r="H14" s="52">
        <f t="shared" si="0"/>
        <v>1709543.7</v>
      </c>
      <c r="I14" s="51">
        <v>604995.29999999981</v>
      </c>
      <c r="J14" s="51">
        <f t="shared" si="1"/>
        <v>2314539</v>
      </c>
      <c r="K14" s="51">
        <v>8813469.6999999993</v>
      </c>
      <c r="L14" s="51">
        <v>1042523.9999999999</v>
      </c>
      <c r="M14" s="51">
        <f t="shared" si="2"/>
        <v>9855993.6999999993</v>
      </c>
      <c r="N14" s="115">
        <v>1053134.5999999999</v>
      </c>
      <c r="O14" s="51">
        <f t="shared" si="3"/>
        <v>10909128.299999999</v>
      </c>
      <c r="P14" s="52">
        <f t="shared" si="4"/>
        <v>13223667.299999999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4</v>
      </c>
      <c r="C15" s="60"/>
      <c r="D15" s="101">
        <v>277722.39999999997</v>
      </c>
      <c r="E15" s="51">
        <v>683413.70000000007</v>
      </c>
      <c r="F15" s="115">
        <v>402496.60000000003</v>
      </c>
      <c r="G15" s="114">
        <v>576118.70000000007</v>
      </c>
      <c r="H15" s="51">
        <f t="shared" si="0"/>
        <v>1939751.4000000004</v>
      </c>
      <c r="I15" s="51">
        <v>687957.99999999988</v>
      </c>
      <c r="J15" s="51">
        <f t="shared" si="1"/>
        <v>2627709.4000000004</v>
      </c>
      <c r="K15" s="51">
        <v>9559896.6999999993</v>
      </c>
      <c r="L15" s="51">
        <v>808392.1</v>
      </c>
      <c r="M15" s="51">
        <f t="shared" si="2"/>
        <v>10368288.799999999</v>
      </c>
      <c r="N15" s="115">
        <v>1720593.2999999998</v>
      </c>
      <c r="O15" s="51">
        <f t="shared" si="3"/>
        <v>12088882.099999998</v>
      </c>
      <c r="P15" s="52">
        <f t="shared" si="4"/>
        <v>14716591.499999998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5</v>
      </c>
      <c r="C16" s="60"/>
      <c r="D16" s="101">
        <v>261340.2</v>
      </c>
      <c r="E16" s="51">
        <v>931634.60000000009</v>
      </c>
      <c r="F16" s="115">
        <v>495849.4</v>
      </c>
      <c r="G16" s="114">
        <v>511292.90000000008</v>
      </c>
      <c r="H16" s="51">
        <f t="shared" si="0"/>
        <v>2200117.1</v>
      </c>
      <c r="I16" s="51">
        <v>641192.80000000005</v>
      </c>
      <c r="J16" s="51">
        <f t="shared" si="1"/>
        <v>2841309.9000000004</v>
      </c>
      <c r="K16" s="51">
        <v>8955769.2999999989</v>
      </c>
      <c r="L16" s="51">
        <v>518766.49999999994</v>
      </c>
      <c r="M16" s="51">
        <f t="shared" si="2"/>
        <v>9474535.7999999989</v>
      </c>
      <c r="N16" s="115">
        <v>1603818.0999999996</v>
      </c>
      <c r="O16" s="51">
        <f t="shared" si="3"/>
        <v>11078353.899999999</v>
      </c>
      <c r="P16" s="52">
        <f t="shared" si="4"/>
        <v>13919663.799999999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6</v>
      </c>
      <c r="C17" s="60"/>
      <c r="D17" s="101">
        <v>222663.99999999997</v>
      </c>
      <c r="E17" s="51">
        <v>724216.70000000007</v>
      </c>
      <c r="F17" s="115">
        <v>450450.40000000008</v>
      </c>
      <c r="G17" s="114">
        <v>483968.40000000008</v>
      </c>
      <c r="H17" s="51">
        <f t="shared" si="0"/>
        <v>1881299.5000000002</v>
      </c>
      <c r="I17" s="51">
        <v>462985.60000000003</v>
      </c>
      <c r="J17" s="51">
        <f t="shared" si="1"/>
        <v>2344285.1</v>
      </c>
      <c r="K17" s="51">
        <v>7183951.1000000006</v>
      </c>
      <c r="L17" s="51">
        <v>425926.00000000006</v>
      </c>
      <c r="M17" s="51">
        <f t="shared" si="2"/>
        <v>7609877.1000000006</v>
      </c>
      <c r="N17" s="115">
        <v>1507755.7000000002</v>
      </c>
      <c r="O17" s="51">
        <f t="shared" si="3"/>
        <v>9117632.8000000007</v>
      </c>
      <c r="P17" s="52">
        <f t="shared" si="4"/>
        <v>11461917.9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7</v>
      </c>
      <c r="C18" s="60"/>
      <c r="D18" s="101">
        <v>300986.50000000006</v>
      </c>
      <c r="E18" s="51">
        <v>835828.29999999993</v>
      </c>
      <c r="F18" s="115">
        <v>485960.7</v>
      </c>
      <c r="G18" s="114">
        <v>558245</v>
      </c>
      <c r="H18" s="51">
        <f t="shared" si="0"/>
        <v>2181020.5</v>
      </c>
      <c r="I18" s="51">
        <v>517166.2</v>
      </c>
      <c r="J18" s="51">
        <f t="shared" si="1"/>
        <v>2698186.7</v>
      </c>
      <c r="K18" s="51">
        <v>8198375.1999999993</v>
      </c>
      <c r="L18" s="51">
        <v>543818.6</v>
      </c>
      <c r="M18" s="51">
        <f t="shared" si="2"/>
        <v>8742193.7999999989</v>
      </c>
      <c r="N18" s="115">
        <v>1614767.1</v>
      </c>
      <c r="O18" s="51">
        <f t="shared" si="3"/>
        <v>10356960.899999999</v>
      </c>
      <c r="P18" s="52">
        <f t="shared" si="4"/>
        <v>13055147.599999998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8</v>
      </c>
      <c r="C19" s="60"/>
      <c r="D19" s="101">
        <v>255831.9</v>
      </c>
      <c r="E19" s="51">
        <v>731131.99999999988</v>
      </c>
      <c r="F19" s="115">
        <v>412350.09999999992</v>
      </c>
      <c r="G19" s="114">
        <v>449779.49999999994</v>
      </c>
      <c r="H19" s="51">
        <f t="shared" si="0"/>
        <v>1849093.4999999998</v>
      </c>
      <c r="I19" s="51">
        <v>545103.30000000005</v>
      </c>
      <c r="J19" s="51">
        <f t="shared" si="1"/>
        <v>2394196.7999999998</v>
      </c>
      <c r="K19" s="51">
        <v>7303217.8000000007</v>
      </c>
      <c r="L19" s="51">
        <v>516803.50000000006</v>
      </c>
      <c r="M19" s="51">
        <f t="shared" si="2"/>
        <v>7820021.3000000007</v>
      </c>
      <c r="N19" s="115">
        <v>1421237.0999999999</v>
      </c>
      <c r="O19" s="51">
        <f t="shared" si="3"/>
        <v>9241258.4000000004</v>
      </c>
      <c r="P19" s="52">
        <f t="shared" si="4"/>
        <v>11635455.199999999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9</v>
      </c>
      <c r="C20" s="60"/>
      <c r="D20" s="101">
        <v>233838.30000000002</v>
      </c>
      <c r="E20" s="51">
        <v>622921.30000000005</v>
      </c>
      <c r="F20" s="115">
        <v>393528.39999999997</v>
      </c>
      <c r="G20" s="114">
        <v>566622.19999999995</v>
      </c>
      <c r="H20" s="51">
        <f t="shared" si="0"/>
        <v>1816910.2</v>
      </c>
      <c r="I20" s="51">
        <v>1131683.0999999999</v>
      </c>
      <c r="J20" s="51">
        <f t="shared" si="1"/>
        <v>2948593.3</v>
      </c>
      <c r="K20" s="51">
        <v>7598745.3000000007</v>
      </c>
      <c r="L20" s="51">
        <v>512873.20000000007</v>
      </c>
      <c r="M20" s="51">
        <f t="shared" si="2"/>
        <v>8111618.5000000009</v>
      </c>
      <c r="N20" s="115">
        <v>1368071.2000000002</v>
      </c>
      <c r="O20" s="51">
        <f t="shared" si="3"/>
        <v>9479689.7000000011</v>
      </c>
      <c r="P20" s="52">
        <f t="shared" si="4"/>
        <v>12428283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10</v>
      </c>
      <c r="C21" s="60"/>
      <c r="D21" s="101">
        <v>260580.5</v>
      </c>
      <c r="E21" s="51">
        <v>857038.6</v>
      </c>
      <c r="F21" s="115">
        <v>500731.60000000003</v>
      </c>
      <c r="G21" s="114">
        <v>477528.5</v>
      </c>
      <c r="H21" s="51">
        <f t="shared" si="0"/>
        <v>2095879.2000000002</v>
      </c>
      <c r="I21" s="51">
        <v>1199927.3</v>
      </c>
      <c r="J21" s="51">
        <f t="shared" si="1"/>
        <v>3295806.5</v>
      </c>
      <c r="K21" s="51">
        <v>8520991.7000000011</v>
      </c>
      <c r="L21" s="51">
        <v>601745.4</v>
      </c>
      <c r="M21" s="51">
        <f t="shared" si="2"/>
        <v>9122737.1000000015</v>
      </c>
      <c r="N21" s="115">
        <v>1575787.9</v>
      </c>
      <c r="O21" s="51">
        <f t="shared" si="3"/>
        <v>10698525.000000002</v>
      </c>
      <c r="P21" s="51">
        <f t="shared" si="4"/>
        <v>13994331.500000002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11</v>
      </c>
      <c r="C22" s="60"/>
      <c r="D22" s="101">
        <v>268825.3</v>
      </c>
      <c r="E22" s="51">
        <v>605017.10000000009</v>
      </c>
      <c r="F22" s="115">
        <v>526188.49999999988</v>
      </c>
      <c r="G22" s="114">
        <v>498406</v>
      </c>
      <c r="H22" s="51">
        <f t="shared" si="0"/>
        <v>1898436.9</v>
      </c>
      <c r="I22" s="51">
        <v>663704.29999999993</v>
      </c>
      <c r="J22" s="51">
        <f t="shared" si="1"/>
        <v>2562141.1999999997</v>
      </c>
      <c r="K22" s="51">
        <v>8834678.0999999996</v>
      </c>
      <c r="L22" s="51">
        <v>607841.6</v>
      </c>
      <c r="M22" s="51">
        <f t="shared" si="2"/>
        <v>9442519.6999999993</v>
      </c>
      <c r="N22" s="115">
        <v>1447677.5999999996</v>
      </c>
      <c r="O22" s="51">
        <f t="shared" si="3"/>
        <v>10890197.299999999</v>
      </c>
      <c r="P22" s="52">
        <f t="shared" si="4"/>
        <v>13452338.499999998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12</v>
      </c>
      <c r="C23" s="60"/>
      <c r="D23" s="101">
        <v>418741.09999999992</v>
      </c>
      <c r="E23" s="51">
        <v>674942.89999999991</v>
      </c>
      <c r="F23" s="115">
        <v>467967.89999999997</v>
      </c>
      <c r="G23" s="114">
        <v>649412.80000000016</v>
      </c>
      <c r="H23" s="51">
        <f t="shared" si="0"/>
        <v>2211064.6999999997</v>
      </c>
      <c r="I23" s="51">
        <v>526085.1</v>
      </c>
      <c r="J23" s="51">
        <f t="shared" si="1"/>
        <v>2737149.8</v>
      </c>
      <c r="K23" s="51">
        <v>8281323.8000000007</v>
      </c>
      <c r="L23" s="51">
        <v>501826.6</v>
      </c>
      <c r="M23" s="51">
        <f t="shared" si="2"/>
        <v>8783150.4000000004</v>
      </c>
      <c r="N23" s="115">
        <v>1524561.5</v>
      </c>
      <c r="O23" s="51">
        <f t="shared" si="3"/>
        <v>10307711.9</v>
      </c>
      <c r="P23" s="52">
        <f t="shared" si="4"/>
        <v>13044861.699999999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 t="s">
        <v>84</v>
      </c>
      <c r="B24" s="49">
        <v>1</v>
      </c>
      <c r="C24" s="60" t="s">
        <v>61</v>
      </c>
      <c r="D24" s="101">
        <v>359988.7</v>
      </c>
      <c r="E24" s="51">
        <v>876115.1</v>
      </c>
      <c r="F24" s="115">
        <v>464612.99999999994</v>
      </c>
      <c r="G24" s="114">
        <v>593247.90000000014</v>
      </c>
      <c r="H24" s="51">
        <f t="shared" si="0"/>
        <v>2293964.7000000002</v>
      </c>
      <c r="I24" s="51">
        <v>584117.19999999995</v>
      </c>
      <c r="J24" s="51">
        <f t="shared" si="1"/>
        <v>2878081.9000000004</v>
      </c>
      <c r="K24" s="51">
        <v>9206956.4000000004</v>
      </c>
      <c r="L24" s="51">
        <v>545642.30000000005</v>
      </c>
      <c r="M24" s="51">
        <f t="shared" si="2"/>
        <v>9752598.7000000011</v>
      </c>
      <c r="N24" s="115">
        <v>1726417.0999999999</v>
      </c>
      <c r="O24" s="51">
        <f t="shared" si="3"/>
        <v>11479015.800000001</v>
      </c>
      <c r="P24" s="52">
        <f t="shared" si="4"/>
        <v>14357097.700000001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2</v>
      </c>
      <c r="C25" s="60"/>
      <c r="D25" s="101">
        <v>249456.4</v>
      </c>
      <c r="E25" s="51">
        <v>555617.70000000007</v>
      </c>
      <c r="F25" s="115">
        <v>412963.99999999988</v>
      </c>
      <c r="G25" s="114">
        <v>483611.8</v>
      </c>
      <c r="H25" s="51">
        <f t="shared" si="0"/>
        <v>1701649.9000000001</v>
      </c>
      <c r="I25" s="51">
        <v>677277.5</v>
      </c>
      <c r="J25" s="51">
        <f t="shared" si="1"/>
        <v>2378927.4000000004</v>
      </c>
      <c r="K25" s="51">
        <v>8866929.2000000011</v>
      </c>
      <c r="L25" s="51">
        <v>428342.2</v>
      </c>
      <c r="M25" s="51">
        <f t="shared" si="2"/>
        <v>9295271.4000000004</v>
      </c>
      <c r="N25" s="115">
        <v>1413242.9999999998</v>
      </c>
      <c r="O25" s="51">
        <f t="shared" si="3"/>
        <v>10708514.4</v>
      </c>
      <c r="P25" s="52">
        <f t="shared" si="4"/>
        <v>13087441.800000001</v>
      </c>
    </row>
    <row r="26" spans="1:35" s="34" customFormat="1" ht="16.5" customHeight="1" x14ac:dyDescent="0.15">
      <c r="A26" s="53"/>
      <c r="B26" s="49">
        <v>3</v>
      </c>
      <c r="C26" s="60"/>
      <c r="D26" s="101">
        <v>272905.10000000003</v>
      </c>
      <c r="E26" s="51">
        <v>585813.4</v>
      </c>
      <c r="F26" s="115">
        <v>486377.60000000003</v>
      </c>
      <c r="G26" s="114">
        <v>487990.60000000009</v>
      </c>
      <c r="H26" s="51">
        <f>SUM(D26:G26)</f>
        <v>1833086.7000000002</v>
      </c>
      <c r="I26" s="51">
        <v>639190.10000000033</v>
      </c>
      <c r="J26" s="51">
        <f>H26+I26</f>
        <v>2472276.8000000007</v>
      </c>
      <c r="K26" s="51">
        <v>8563657.6999999993</v>
      </c>
      <c r="L26" s="51">
        <v>634884</v>
      </c>
      <c r="M26" s="51">
        <f>K26+L26</f>
        <v>9198541.6999999993</v>
      </c>
      <c r="N26" s="115">
        <v>1630409.8</v>
      </c>
      <c r="O26" s="51">
        <f>M26+N26</f>
        <v>10828951.5</v>
      </c>
      <c r="P26" s="52">
        <f>J26+O26</f>
        <v>13301228.300000001</v>
      </c>
    </row>
    <row r="27" spans="1:35" s="34" customFormat="1" x14ac:dyDescent="0.15">
      <c r="A27" s="53"/>
      <c r="B27" s="49">
        <v>4</v>
      </c>
      <c r="C27" s="60"/>
      <c r="D27" s="101">
        <v>272719.89999999997</v>
      </c>
      <c r="E27" s="51">
        <v>761766.70000000007</v>
      </c>
      <c r="F27" s="115">
        <v>532430.1</v>
      </c>
      <c r="G27" s="114">
        <v>488443.80000000005</v>
      </c>
      <c r="H27" s="51">
        <f>SUM(D27:G27)</f>
        <v>2055360.5000000002</v>
      </c>
      <c r="I27" s="51">
        <v>731783.6</v>
      </c>
      <c r="J27" s="51">
        <f>H27+I27</f>
        <v>2787144.1</v>
      </c>
      <c r="K27" s="51">
        <v>7857097.7000000011</v>
      </c>
      <c r="L27" s="51">
        <v>576268.20000000007</v>
      </c>
      <c r="M27" s="51">
        <f>K27+L27</f>
        <v>8433365.9000000004</v>
      </c>
      <c r="N27" s="115">
        <v>1746446.9000000001</v>
      </c>
      <c r="O27" s="51">
        <f>M27+N27</f>
        <v>10179812.800000001</v>
      </c>
      <c r="P27" s="52">
        <f>J27+O27</f>
        <v>12966956.9</v>
      </c>
    </row>
    <row r="28" spans="1:35" s="34" customFormat="1" x14ac:dyDescent="0.15">
      <c r="A28" s="53"/>
      <c r="B28" s="49">
        <v>5</v>
      </c>
      <c r="C28" s="60"/>
      <c r="D28" s="101">
        <v>273065.30000000005</v>
      </c>
      <c r="E28" s="51">
        <v>670140.69999999995</v>
      </c>
      <c r="F28" s="115">
        <v>486720.6</v>
      </c>
      <c r="G28" s="114">
        <v>416057.5</v>
      </c>
      <c r="H28" s="51">
        <f>SUM(D28:G28)</f>
        <v>1845984.1</v>
      </c>
      <c r="I28" s="51">
        <v>791806.29999999993</v>
      </c>
      <c r="J28" s="51">
        <f>H28+I28</f>
        <v>2637790.4</v>
      </c>
      <c r="K28" s="51">
        <v>6982011.3000000007</v>
      </c>
      <c r="L28" s="51">
        <v>712571.50000000012</v>
      </c>
      <c r="M28" s="51">
        <f>K28+L28</f>
        <v>7694582.8000000007</v>
      </c>
      <c r="N28" s="115">
        <v>1413214.5999999996</v>
      </c>
      <c r="O28" s="51">
        <f>M28+N28</f>
        <v>9107797.4000000004</v>
      </c>
      <c r="P28" s="52">
        <f>J28+O28</f>
        <v>11745587.800000001</v>
      </c>
    </row>
    <row r="29" spans="1:35" s="34" customFormat="1" x14ac:dyDescent="0.15">
      <c r="A29" s="53"/>
      <c r="B29" s="49">
        <v>6</v>
      </c>
      <c r="C29" s="60"/>
      <c r="D29" s="101">
        <v>281101.3</v>
      </c>
      <c r="E29" s="51">
        <v>628426.1</v>
      </c>
      <c r="F29" s="115">
        <v>443736.3</v>
      </c>
      <c r="G29" s="114">
        <v>509125.9</v>
      </c>
      <c r="H29" s="51">
        <f>SUM(D29:G29)</f>
        <v>1862389.6</v>
      </c>
      <c r="I29" s="51">
        <v>777096.79999999993</v>
      </c>
      <c r="J29" s="51">
        <f>H29+I29</f>
        <v>2639486.4</v>
      </c>
      <c r="K29" s="51">
        <v>7312401.0999999996</v>
      </c>
      <c r="L29" s="51">
        <v>644257.4</v>
      </c>
      <c r="M29" s="51">
        <f>K29+L29</f>
        <v>7956658.5</v>
      </c>
      <c r="N29" s="115">
        <v>1305519.7000000002</v>
      </c>
      <c r="O29" s="51">
        <f>M29+N29</f>
        <v>9262178.1999999993</v>
      </c>
      <c r="P29" s="52">
        <f>J29+O29</f>
        <v>11901664.6</v>
      </c>
    </row>
    <row r="30" spans="1:35" s="34" customFormat="1" x14ac:dyDescent="0.15">
      <c r="A30" s="55"/>
      <c r="B30" s="56">
        <v>7</v>
      </c>
      <c r="C30" s="103"/>
      <c r="D30" s="109">
        <v>283115.5</v>
      </c>
      <c r="E30" s="59">
        <v>791826.50000000012</v>
      </c>
      <c r="F30" s="116">
        <v>544846.69999999995</v>
      </c>
      <c r="G30" s="127">
        <v>578373.70000000007</v>
      </c>
      <c r="H30" s="59">
        <f>SUM(D30:G30)</f>
        <v>2198162.4</v>
      </c>
      <c r="I30" s="59">
        <v>805759.9</v>
      </c>
      <c r="J30" s="59">
        <f>H30+I30</f>
        <v>3003922.3</v>
      </c>
      <c r="K30" s="59">
        <v>6988177.6000000006</v>
      </c>
      <c r="L30" s="59">
        <v>551011.30000000005</v>
      </c>
      <c r="M30" s="59">
        <f>K30+L30</f>
        <v>7539188.9000000004</v>
      </c>
      <c r="N30" s="116">
        <v>1349290.9000000004</v>
      </c>
      <c r="O30" s="59">
        <f>M30+N30</f>
        <v>8888479.8000000007</v>
      </c>
      <c r="P30" s="58">
        <f>J30+O30</f>
        <v>11892402.100000001</v>
      </c>
    </row>
    <row r="31" spans="1:35" s="34" customFormat="1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35" x14ac:dyDescent="0.15"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4"/>
      <c r="E33" s="72"/>
      <c r="F33" s="72"/>
      <c r="G33" s="72"/>
      <c r="H33" s="85"/>
      <c r="I33" s="72"/>
      <c r="J33" s="85"/>
      <c r="K33" s="72"/>
      <c r="L33" s="72"/>
      <c r="M33" s="85"/>
      <c r="N33" s="72"/>
      <c r="O33" s="85"/>
      <c r="P33" s="85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4"/>
      <c r="E34" s="72"/>
      <c r="F34" s="72"/>
      <c r="G34" s="72"/>
      <c r="H34" s="74"/>
      <c r="I34" s="72"/>
      <c r="J34" s="74"/>
      <c r="K34" s="72"/>
      <c r="L34" s="72"/>
      <c r="M34" s="74"/>
      <c r="N34" s="72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4"/>
      <c r="E35" s="72"/>
      <c r="F35" s="72"/>
      <c r="G35" s="72"/>
      <c r="H35" s="34"/>
      <c r="I35" s="72"/>
      <c r="J35" s="34"/>
      <c r="K35" s="72"/>
      <c r="L35" s="72"/>
      <c r="M35" s="34"/>
      <c r="N35" s="72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4"/>
      <c r="E36" s="72"/>
      <c r="F36" s="72"/>
      <c r="G36" s="72"/>
      <c r="H36" s="34"/>
      <c r="I36" s="72"/>
      <c r="J36" s="34"/>
      <c r="K36" s="72"/>
      <c r="L36" s="72"/>
      <c r="M36" s="34"/>
      <c r="N36" s="72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4"/>
      <c r="E37" s="72"/>
      <c r="F37" s="72"/>
      <c r="G37" s="72"/>
      <c r="H37" s="34"/>
      <c r="I37" s="72"/>
      <c r="J37" s="34"/>
      <c r="K37" s="72"/>
      <c r="L37" s="72"/>
      <c r="M37" s="34"/>
      <c r="N37" s="72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4"/>
      <c r="E38" s="72"/>
      <c r="F38" s="72"/>
      <c r="G38" s="72"/>
      <c r="H38" s="34"/>
      <c r="I38" s="72"/>
      <c r="J38" s="34"/>
      <c r="K38" s="72"/>
      <c r="L38" s="72"/>
      <c r="M38" s="34"/>
      <c r="N38" s="72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4"/>
      <c r="E39" s="72"/>
      <c r="F39" s="72"/>
      <c r="G39" s="72"/>
      <c r="H39" s="34"/>
      <c r="I39" s="72"/>
      <c r="J39" s="34"/>
      <c r="K39" s="72"/>
      <c r="L39" s="72"/>
      <c r="M39" s="34"/>
      <c r="N39" s="72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4"/>
      <c r="E40" s="72"/>
      <c r="F40" s="72"/>
      <c r="G40" s="72"/>
      <c r="H40" s="34"/>
      <c r="I40" s="72"/>
      <c r="J40" s="34"/>
      <c r="K40" s="72"/>
      <c r="L40" s="72"/>
      <c r="M40" s="34"/>
      <c r="N40" s="72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4"/>
      <c r="E41" s="72"/>
      <c r="F41" s="72"/>
      <c r="G41" s="72"/>
      <c r="H41" s="34"/>
      <c r="I41" s="72"/>
      <c r="J41" s="34"/>
      <c r="K41" s="72"/>
      <c r="L41" s="72"/>
      <c r="M41" s="34"/>
      <c r="N41" s="72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4"/>
      <c r="E42" s="72"/>
      <c r="F42" s="72"/>
      <c r="G42" s="72"/>
      <c r="H42" s="34"/>
      <c r="I42" s="72"/>
      <c r="J42" s="34"/>
      <c r="K42" s="72"/>
      <c r="L42" s="72"/>
      <c r="M42" s="34"/>
      <c r="N42" s="72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4"/>
      <c r="E43" s="72"/>
      <c r="F43" s="72"/>
      <c r="G43" s="72"/>
      <c r="H43" s="34"/>
      <c r="I43" s="72"/>
      <c r="J43" s="34"/>
      <c r="K43" s="72"/>
      <c r="L43" s="72"/>
      <c r="M43" s="34"/>
      <c r="N43" s="72"/>
      <c r="O43" s="34"/>
      <c r="P43" s="34"/>
    </row>
    <row r="44" spans="1:35" x14ac:dyDescent="0.15">
      <c r="A44" s="34"/>
      <c r="B44" s="34"/>
      <c r="C44" s="34"/>
      <c r="D44" s="104"/>
      <c r="E44" s="72"/>
      <c r="F44" s="72"/>
      <c r="G44" s="72"/>
      <c r="H44" s="34"/>
      <c r="I44" s="72"/>
      <c r="J44" s="34"/>
      <c r="K44" s="72"/>
      <c r="L44" s="72"/>
      <c r="M44" s="34"/>
      <c r="N44" s="72"/>
      <c r="O44" s="34"/>
      <c r="P44" s="34"/>
    </row>
    <row r="45" spans="1:35" x14ac:dyDescent="0.15">
      <c r="A45" s="34"/>
      <c r="B45" s="34"/>
      <c r="C45" s="34"/>
      <c r="D45" s="76"/>
      <c r="E45" s="75"/>
      <c r="F45" s="76"/>
      <c r="G45" s="76"/>
      <c r="H45" s="34"/>
      <c r="I45" s="105"/>
      <c r="J45" s="34"/>
      <c r="K45" s="105"/>
      <c r="L45" s="105"/>
      <c r="M45" s="34"/>
      <c r="N45" s="75"/>
      <c r="O45" s="34"/>
      <c r="P45" s="34"/>
    </row>
    <row r="46" spans="1:35" x14ac:dyDescent="0.15">
      <c r="A46" s="34"/>
      <c r="B46" s="34"/>
      <c r="C46" s="34"/>
      <c r="D46" s="76"/>
      <c r="E46" s="75"/>
      <c r="F46" s="76"/>
      <c r="G46" s="76"/>
      <c r="H46" s="34"/>
      <c r="I46" s="34"/>
      <c r="J46" s="34"/>
      <c r="K46" s="34"/>
      <c r="L46" s="34"/>
      <c r="M46" s="34"/>
      <c r="N46" s="75"/>
      <c r="O46" s="34"/>
      <c r="P46" s="34"/>
    </row>
    <row r="47" spans="1:35" x14ac:dyDescent="0.15">
      <c r="A47" s="34"/>
      <c r="B47" s="34"/>
      <c r="C47" s="34"/>
      <c r="D47" s="76"/>
      <c r="E47" s="75"/>
      <c r="F47" s="76"/>
      <c r="G47" s="76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6"/>
      <c r="E48" s="75"/>
      <c r="F48" s="76"/>
      <c r="G48" s="76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5"/>
      <c r="F49" s="76"/>
      <c r="G49" s="76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6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625" style="137" customWidth="1"/>
    <col min="20" max="20" width="9.125" style="137" customWidth="1"/>
    <col min="21" max="16384" width="7.5" style="137"/>
  </cols>
  <sheetData>
    <row r="1" spans="1:45" ht="15" customHeight="1" x14ac:dyDescent="0.15">
      <c r="B1" s="381"/>
      <c r="C1" s="381"/>
      <c r="D1" s="381"/>
      <c r="V1" s="136"/>
      <c r="W1" s="344"/>
      <c r="X1" s="344"/>
      <c r="Y1" s="344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</row>
    <row r="2" spans="1:45" ht="12.75" customHeight="1" x14ac:dyDescent="0.15">
      <c r="B2" s="137" t="s">
        <v>347</v>
      </c>
      <c r="C2" s="346"/>
      <c r="D2" s="346"/>
      <c r="V2" s="136"/>
      <c r="W2" s="136"/>
      <c r="X2" s="348"/>
      <c r="Y2" s="348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1:45" ht="12.75" customHeight="1" x14ac:dyDescent="0.15">
      <c r="B3" s="346"/>
      <c r="C3" s="346"/>
      <c r="D3" s="346"/>
      <c r="T3" s="139" t="s">
        <v>90</v>
      </c>
      <c r="V3" s="136"/>
      <c r="W3" s="348"/>
      <c r="X3" s="348"/>
      <c r="Y3" s="348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  <c r="AS3" s="136"/>
    </row>
    <row r="4" spans="1:45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</row>
    <row r="5" spans="1:45" ht="13.5" customHeight="1" x14ac:dyDescent="0.15">
      <c r="B5" s="158"/>
      <c r="C5" s="353" t="s">
        <v>263</v>
      </c>
      <c r="D5" s="352"/>
      <c r="E5" s="538" t="s">
        <v>234</v>
      </c>
      <c r="F5" s="539"/>
      <c r="G5" s="539"/>
      <c r="H5" s="537"/>
      <c r="I5" s="538" t="s">
        <v>235</v>
      </c>
      <c r="J5" s="539"/>
      <c r="K5" s="539"/>
      <c r="L5" s="537"/>
      <c r="M5" s="538" t="s">
        <v>236</v>
      </c>
      <c r="N5" s="539"/>
      <c r="O5" s="539"/>
      <c r="P5" s="537"/>
      <c r="Q5" s="538" t="s">
        <v>237</v>
      </c>
      <c r="R5" s="539"/>
      <c r="S5" s="539"/>
      <c r="T5" s="537"/>
      <c r="V5" s="136"/>
      <c r="W5" s="136"/>
      <c r="X5" s="386"/>
      <c r="Y5" s="387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541"/>
      <c r="AO5" s="541"/>
      <c r="AP5" s="136"/>
      <c r="AQ5" s="136"/>
      <c r="AR5" s="136"/>
      <c r="AS5" s="136"/>
    </row>
    <row r="6" spans="1:45" ht="13.5" customHeight="1" x14ac:dyDescent="0.15">
      <c r="B6" s="368" t="s">
        <v>266</v>
      </c>
      <c r="C6" s="468"/>
      <c r="D6" s="352"/>
      <c r="E6" s="543" t="s">
        <v>141</v>
      </c>
      <c r="F6" s="543" t="s">
        <v>99</v>
      </c>
      <c r="G6" s="544" t="s">
        <v>176</v>
      </c>
      <c r="H6" s="543" t="s">
        <v>101</v>
      </c>
      <c r="I6" s="543" t="s">
        <v>141</v>
      </c>
      <c r="J6" s="543" t="s">
        <v>99</v>
      </c>
      <c r="K6" s="544" t="s">
        <v>176</v>
      </c>
      <c r="L6" s="543" t="s">
        <v>101</v>
      </c>
      <c r="M6" s="543" t="s">
        <v>141</v>
      </c>
      <c r="N6" s="543" t="s">
        <v>99</v>
      </c>
      <c r="O6" s="544" t="s">
        <v>176</v>
      </c>
      <c r="P6" s="543" t="s">
        <v>101</v>
      </c>
      <c r="Q6" s="543" t="s">
        <v>141</v>
      </c>
      <c r="R6" s="543" t="s">
        <v>99</v>
      </c>
      <c r="S6" s="544" t="s">
        <v>176</v>
      </c>
      <c r="T6" s="543" t="s">
        <v>101</v>
      </c>
      <c r="V6" s="136"/>
      <c r="W6" s="387"/>
      <c r="X6" s="387"/>
      <c r="Y6" s="387"/>
      <c r="Z6" s="545"/>
      <c r="AA6" s="545"/>
      <c r="AB6" s="546"/>
      <c r="AC6" s="545"/>
      <c r="AD6" s="545"/>
      <c r="AE6" s="545"/>
      <c r="AF6" s="546"/>
      <c r="AG6" s="545"/>
      <c r="AH6" s="545"/>
      <c r="AI6" s="545"/>
      <c r="AJ6" s="546"/>
      <c r="AK6" s="545"/>
      <c r="AL6" s="545"/>
      <c r="AM6" s="545"/>
      <c r="AN6" s="546"/>
      <c r="AO6" s="545"/>
      <c r="AP6" s="136"/>
      <c r="AQ6" s="136"/>
      <c r="AR6" s="136"/>
      <c r="AS6" s="136"/>
    </row>
    <row r="7" spans="1:45" ht="13.5" customHeight="1" x14ac:dyDescent="0.15">
      <c r="B7" s="289" t="s">
        <v>302</v>
      </c>
      <c r="C7" s="313">
        <v>22</v>
      </c>
      <c r="D7" s="159" t="s">
        <v>303</v>
      </c>
      <c r="E7" s="360">
        <v>672</v>
      </c>
      <c r="F7" s="360">
        <v>862</v>
      </c>
      <c r="G7" s="360">
        <v>750</v>
      </c>
      <c r="H7" s="360">
        <v>79363</v>
      </c>
      <c r="I7" s="360">
        <v>368</v>
      </c>
      <c r="J7" s="360">
        <v>562</v>
      </c>
      <c r="K7" s="360">
        <v>482</v>
      </c>
      <c r="L7" s="360">
        <v>277627</v>
      </c>
      <c r="M7" s="360">
        <v>693</v>
      </c>
      <c r="N7" s="360">
        <v>952</v>
      </c>
      <c r="O7" s="360">
        <v>805</v>
      </c>
      <c r="P7" s="360">
        <v>85736</v>
      </c>
      <c r="Q7" s="360">
        <v>578</v>
      </c>
      <c r="R7" s="360">
        <v>840</v>
      </c>
      <c r="S7" s="360">
        <v>741</v>
      </c>
      <c r="T7" s="423">
        <v>274912</v>
      </c>
      <c r="V7" s="136"/>
      <c r="W7" s="140"/>
      <c r="X7" s="136"/>
      <c r="Y7" s="136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136"/>
      <c r="AQ7" s="136"/>
      <c r="AR7" s="136"/>
      <c r="AS7" s="136"/>
    </row>
    <row r="8" spans="1:45" ht="13.5" customHeight="1" x14ac:dyDescent="0.15">
      <c r="B8" s="292"/>
      <c r="C8" s="347">
        <v>23</v>
      </c>
      <c r="D8" s="161"/>
      <c r="E8" s="163">
        <v>703.5</v>
      </c>
      <c r="F8" s="163">
        <v>891.45</v>
      </c>
      <c r="G8" s="163">
        <v>825.00484333996712</v>
      </c>
      <c r="H8" s="163">
        <v>87952</v>
      </c>
      <c r="I8" s="163">
        <v>441</v>
      </c>
      <c r="J8" s="163">
        <v>627.9</v>
      </c>
      <c r="K8" s="163">
        <v>515.60213213053464</v>
      </c>
      <c r="L8" s="163">
        <v>233465.09999999998</v>
      </c>
      <c r="M8" s="163">
        <v>756</v>
      </c>
      <c r="N8" s="163">
        <v>929.25</v>
      </c>
      <c r="O8" s="163">
        <v>851.82957890489581</v>
      </c>
      <c r="P8" s="163">
        <v>84539</v>
      </c>
      <c r="Q8" s="163">
        <v>672</v>
      </c>
      <c r="R8" s="163">
        <v>903</v>
      </c>
      <c r="S8" s="163">
        <v>848.16181062504938</v>
      </c>
      <c r="T8" s="164">
        <v>177221.7</v>
      </c>
      <c r="V8" s="136"/>
      <c r="W8" s="140"/>
      <c r="X8" s="136"/>
      <c r="Y8" s="136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136"/>
      <c r="AQ8" s="136"/>
      <c r="AR8" s="136"/>
      <c r="AS8" s="136"/>
    </row>
    <row r="9" spans="1:45" ht="13.5" customHeight="1" x14ac:dyDescent="0.15">
      <c r="B9" s="292"/>
      <c r="C9" s="347">
        <v>24</v>
      </c>
      <c r="D9" s="161"/>
      <c r="E9" s="165">
        <v>617.4</v>
      </c>
      <c r="F9" s="165">
        <v>829.5</v>
      </c>
      <c r="G9" s="166">
        <v>664.38953642806291</v>
      </c>
      <c r="H9" s="165">
        <v>55459.600000000006</v>
      </c>
      <c r="I9" s="165">
        <v>399</v>
      </c>
      <c r="J9" s="166">
        <v>525</v>
      </c>
      <c r="K9" s="165">
        <v>438.07395171699881</v>
      </c>
      <c r="L9" s="165">
        <v>369858.99999999988</v>
      </c>
      <c r="M9" s="165">
        <v>579.6</v>
      </c>
      <c r="N9" s="165">
        <v>872</v>
      </c>
      <c r="O9" s="165">
        <v>696.16624181049099</v>
      </c>
      <c r="P9" s="165">
        <v>83275.900000000009</v>
      </c>
      <c r="Q9" s="165">
        <v>525</v>
      </c>
      <c r="R9" s="166">
        <v>840</v>
      </c>
      <c r="S9" s="165">
        <v>668.98023680555036</v>
      </c>
      <c r="T9" s="166">
        <v>127448.9</v>
      </c>
      <c r="V9" s="136"/>
      <c r="W9" s="140"/>
      <c r="X9" s="136"/>
      <c r="Y9" s="136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136"/>
      <c r="AQ9" s="136"/>
      <c r="AR9" s="136"/>
      <c r="AS9" s="136"/>
    </row>
    <row r="10" spans="1:45" ht="13.5" customHeight="1" x14ac:dyDescent="0.15">
      <c r="B10" s="366"/>
      <c r="C10" s="316">
        <v>25</v>
      </c>
      <c r="D10" s="167"/>
      <c r="E10" s="269">
        <v>620.55000000000007</v>
      </c>
      <c r="F10" s="269">
        <v>1011.1500000000001</v>
      </c>
      <c r="G10" s="269">
        <v>772.68747963131636</v>
      </c>
      <c r="H10" s="269">
        <v>55755.4</v>
      </c>
      <c r="I10" s="269">
        <v>441</v>
      </c>
      <c r="J10" s="269">
        <v>598.5</v>
      </c>
      <c r="K10" s="269">
        <v>497.36053612759633</v>
      </c>
      <c r="L10" s="269">
        <v>540607.1</v>
      </c>
      <c r="M10" s="269">
        <v>661.5</v>
      </c>
      <c r="N10" s="269">
        <v>976.5</v>
      </c>
      <c r="O10" s="269">
        <v>743.29009299594179</v>
      </c>
      <c r="P10" s="269">
        <v>117707.4</v>
      </c>
      <c r="Q10" s="269">
        <v>624.75</v>
      </c>
      <c r="R10" s="269">
        <v>1013.25</v>
      </c>
      <c r="S10" s="269">
        <v>756.17475653719782</v>
      </c>
      <c r="T10" s="367">
        <v>137760.90000000002</v>
      </c>
      <c r="V10" s="136"/>
      <c r="W10" s="140"/>
      <c r="X10" s="136"/>
      <c r="Y10" s="136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36"/>
      <c r="AQ10" s="136"/>
      <c r="AR10" s="136"/>
      <c r="AS10" s="136"/>
    </row>
    <row r="11" spans="1:45" ht="13.5" customHeight="1" x14ac:dyDescent="0.15">
      <c r="A11" s="136"/>
      <c r="B11" s="292"/>
      <c r="C11" s="347">
        <v>7</v>
      </c>
      <c r="D11" s="161"/>
      <c r="E11" s="364">
        <v>714</v>
      </c>
      <c r="F11" s="364">
        <v>802.2</v>
      </c>
      <c r="G11" s="364">
        <v>747.19089574155657</v>
      </c>
      <c r="H11" s="364">
        <v>2361.9</v>
      </c>
      <c r="I11" s="364">
        <v>525</v>
      </c>
      <c r="J11" s="364">
        <v>577.5</v>
      </c>
      <c r="K11" s="364">
        <v>529.95678741951042</v>
      </c>
      <c r="L11" s="364">
        <v>57891.199999999997</v>
      </c>
      <c r="M11" s="364">
        <v>677.25</v>
      </c>
      <c r="N11" s="364">
        <v>787.5</v>
      </c>
      <c r="O11" s="364">
        <v>753.70784379815109</v>
      </c>
      <c r="P11" s="364">
        <v>16954.2</v>
      </c>
      <c r="Q11" s="364">
        <v>703.5</v>
      </c>
      <c r="R11" s="364">
        <v>781.2</v>
      </c>
      <c r="S11" s="364">
        <v>718.53032080027594</v>
      </c>
      <c r="T11" s="365">
        <v>8425.2999999999993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</row>
    <row r="12" spans="1:45" ht="13.5" customHeight="1" x14ac:dyDescent="0.15">
      <c r="A12" s="136"/>
      <c r="B12" s="292"/>
      <c r="C12" s="347">
        <v>8</v>
      </c>
      <c r="D12" s="161"/>
      <c r="E12" s="364">
        <v>714</v>
      </c>
      <c r="F12" s="364">
        <v>798</v>
      </c>
      <c r="G12" s="364">
        <v>742.77413649604671</v>
      </c>
      <c r="H12" s="364">
        <v>3355</v>
      </c>
      <c r="I12" s="364">
        <v>522.9</v>
      </c>
      <c r="J12" s="364">
        <v>598.5</v>
      </c>
      <c r="K12" s="364">
        <v>529.25352436408218</v>
      </c>
      <c r="L12" s="364">
        <v>49464.9</v>
      </c>
      <c r="M12" s="364">
        <v>672</v>
      </c>
      <c r="N12" s="364">
        <v>787.5</v>
      </c>
      <c r="O12" s="364">
        <v>753.45907072225009</v>
      </c>
      <c r="P12" s="364">
        <v>11020.2</v>
      </c>
      <c r="Q12" s="364">
        <v>724.5</v>
      </c>
      <c r="R12" s="364">
        <v>787.5</v>
      </c>
      <c r="S12" s="364">
        <v>746.00344685667255</v>
      </c>
      <c r="T12" s="365">
        <v>11300.7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</row>
    <row r="13" spans="1:45" ht="13.5" customHeight="1" x14ac:dyDescent="0.15">
      <c r="A13" s="136"/>
      <c r="B13" s="292"/>
      <c r="C13" s="347">
        <v>9</v>
      </c>
      <c r="D13" s="161"/>
      <c r="E13" s="364">
        <v>752.85</v>
      </c>
      <c r="F13" s="364">
        <v>945</v>
      </c>
      <c r="G13" s="364">
        <v>819.64261045426258</v>
      </c>
      <c r="H13" s="364">
        <v>5306.7</v>
      </c>
      <c r="I13" s="364">
        <v>540.75</v>
      </c>
      <c r="J13" s="364">
        <v>564.9</v>
      </c>
      <c r="K13" s="364">
        <v>545.05206165336597</v>
      </c>
      <c r="L13" s="364">
        <v>41964.1</v>
      </c>
      <c r="M13" s="364">
        <v>693</v>
      </c>
      <c r="N13" s="364">
        <v>903</v>
      </c>
      <c r="O13" s="364">
        <v>761.2203306366514</v>
      </c>
      <c r="P13" s="364">
        <v>8896.5</v>
      </c>
      <c r="Q13" s="364">
        <v>724.5</v>
      </c>
      <c r="R13" s="364">
        <v>890.40000000000009</v>
      </c>
      <c r="S13" s="364">
        <v>768.7518667432513</v>
      </c>
      <c r="T13" s="365">
        <v>16020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</row>
    <row r="14" spans="1:45" ht="13.5" customHeight="1" x14ac:dyDescent="0.15">
      <c r="A14" s="136"/>
      <c r="B14" s="292"/>
      <c r="C14" s="347">
        <v>10</v>
      </c>
      <c r="D14" s="161"/>
      <c r="E14" s="364">
        <v>756</v>
      </c>
      <c r="F14" s="364">
        <v>931.35</v>
      </c>
      <c r="G14" s="364">
        <v>845.06772313028091</v>
      </c>
      <c r="H14" s="364">
        <v>3477</v>
      </c>
      <c r="I14" s="364">
        <v>525</v>
      </c>
      <c r="J14" s="364">
        <v>577.5</v>
      </c>
      <c r="K14" s="364">
        <v>533.67207497866877</v>
      </c>
      <c r="L14" s="364">
        <v>34348.699999999997</v>
      </c>
      <c r="M14" s="364">
        <v>702.45</v>
      </c>
      <c r="N14" s="364">
        <v>892.5</v>
      </c>
      <c r="O14" s="364">
        <v>740.619695552846</v>
      </c>
      <c r="P14" s="364">
        <v>13281.5</v>
      </c>
      <c r="Q14" s="364">
        <v>735</v>
      </c>
      <c r="R14" s="364">
        <v>889.35</v>
      </c>
      <c r="S14" s="364">
        <v>756.42032029755296</v>
      </c>
      <c r="T14" s="365">
        <v>12013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</row>
    <row r="15" spans="1:45" ht="13.5" customHeight="1" x14ac:dyDescent="0.15">
      <c r="A15" s="136"/>
      <c r="B15" s="292"/>
      <c r="C15" s="347">
        <v>11</v>
      </c>
      <c r="D15" s="161"/>
      <c r="E15" s="364">
        <v>792.75</v>
      </c>
      <c r="F15" s="364">
        <v>945</v>
      </c>
      <c r="G15" s="364">
        <v>855.73336619024133</v>
      </c>
      <c r="H15" s="364">
        <v>3800.4</v>
      </c>
      <c r="I15" s="364">
        <v>525</v>
      </c>
      <c r="J15" s="364">
        <v>564.9</v>
      </c>
      <c r="K15" s="364">
        <v>534.55446303257133</v>
      </c>
      <c r="L15" s="364">
        <v>54817.599999999999</v>
      </c>
      <c r="M15" s="364">
        <v>735</v>
      </c>
      <c r="N15" s="364">
        <v>909.30000000000007</v>
      </c>
      <c r="O15" s="364">
        <v>805.45166666666694</v>
      </c>
      <c r="P15" s="364">
        <v>7361.8</v>
      </c>
      <c r="Q15" s="364">
        <v>777</v>
      </c>
      <c r="R15" s="364">
        <v>903</v>
      </c>
      <c r="S15" s="364">
        <v>832.18224299065434</v>
      </c>
      <c r="T15" s="365">
        <v>14491.2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</row>
    <row r="16" spans="1:45" ht="13.5" customHeight="1" x14ac:dyDescent="0.15">
      <c r="A16" s="136"/>
      <c r="B16" s="292"/>
      <c r="C16" s="347">
        <v>12</v>
      </c>
      <c r="D16" s="161"/>
      <c r="E16" s="364">
        <v>850.5</v>
      </c>
      <c r="F16" s="364">
        <v>1011.1500000000001</v>
      </c>
      <c r="G16" s="364">
        <v>925.03908475454102</v>
      </c>
      <c r="H16" s="364">
        <v>3844.6</v>
      </c>
      <c r="I16" s="364">
        <v>525</v>
      </c>
      <c r="J16" s="364">
        <v>598.5</v>
      </c>
      <c r="K16" s="364">
        <v>537.78199290253679</v>
      </c>
      <c r="L16" s="364">
        <v>52258.3</v>
      </c>
      <c r="M16" s="364">
        <v>777</v>
      </c>
      <c r="N16" s="364">
        <v>976.5</v>
      </c>
      <c r="O16" s="364">
        <v>853.74927818132073</v>
      </c>
      <c r="P16" s="364">
        <v>7892.3</v>
      </c>
      <c r="Q16" s="364">
        <v>814.80000000000007</v>
      </c>
      <c r="R16" s="364">
        <v>1013.25</v>
      </c>
      <c r="S16" s="364">
        <v>880.54014694936018</v>
      </c>
      <c r="T16" s="365">
        <v>22935.9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</row>
    <row r="17" spans="1:45" ht="13.5" customHeight="1" x14ac:dyDescent="0.15">
      <c r="A17" s="136"/>
      <c r="B17" s="292" t="s">
        <v>269</v>
      </c>
      <c r="C17" s="347">
        <v>1</v>
      </c>
      <c r="D17" s="161" t="s">
        <v>270</v>
      </c>
      <c r="E17" s="364">
        <v>840</v>
      </c>
      <c r="F17" s="364">
        <v>924</v>
      </c>
      <c r="G17" s="364">
        <v>862.25735015772887</v>
      </c>
      <c r="H17" s="364">
        <v>4547.3999999999996</v>
      </c>
      <c r="I17" s="364">
        <v>525</v>
      </c>
      <c r="J17" s="364">
        <v>598.5</v>
      </c>
      <c r="K17" s="364">
        <v>538.87078964174611</v>
      </c>
      <c r="L17" s="364">
        <v>37157</v>
      </c>
      <c r="M17" s="364">
        <v>787.5</v>
      </c>
      <c r="N17" s="364">
        <v>924</v>
      </c>
      <c r="O17" s="364">
        <v>860.41346695525851</v>
      </c>
      <c r="P17" s="364">
        <v>10955.9</v>
      </c>
      <c r="Q17" s="364">
        <v>819</v>
      </c>
      <c r="R17" s="364">
        <v>924</v>
      </c>
      <c r="S17" s="364">
        <v>870.85169573539258</v>
      </c>
      <c r="T17" s="365">
        <v>16492.8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</row>
    <row r="18" spans="1:45" ht="13.5" customHeight="1" x14ac:dyDescent="0.15">
      <c r="A18" s="136"/>
      <c r="B18" s="292"/>
      <c r="C18" s="347">
        <v>2</v>
      </c>
      <c r="D18" s="161"/>
      <c r="E18" s="364">
        <v>778.05000000000007</v>
      </c>
      <c r="F18" s="364">
        <v>935.55000000000007</v>
      </c>
      <c r="G18" s="364">
        <v>841.33233701782092</v>
      </c>
      <c r="H18" s="364">
        <v>3245.1</v>
      </c>
      <c r="I18" s="364">
        <v>514.5</v>
      </c>
      <c r="J18" s="364">
        <v>598.5</v>
      </c>
      <c r="K18" s="364">
        <v>532.10230803672141</v>
      </c>
      <c r="L18" s="364">
        <v>50213</v>
      </c>
      <c r="M18" s="364">
        <v>766.5</v>
      </c>
      <c r="N18" s="364">
        <v>934.5</v>
      </c>
      <c r="O18" s="364">
        <v>840.8101737597583</v>
      </c>
      <c r="P18" s="364">
        <v>6178.4</v>
      </c>
      <c r="Q18" s="364">
        <v>787.5</v>
      </c>
      <c r="R18" s="364">
        <v>945</v>
      </c>
      <c r="S18" s="364">
        <v>891.07005923045608</v>
      </c>
      <c r="T18" s="365">
        <v>13692.7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</row>
    <row r="19" spans="1:45" ht="13.5" customHeight="1" x14ac:dyDescent="0.15">
      <c r="A19" s="136"/>
      <c r="B19" s="292"/>
      <c r="C19" s="347">
        <v>3</v>
      </c>
      <c r="D19" s="161"/>
      <c r="E19" s="364">
        <v>735</v>
      </c>
      <c r="F19" s="364">
        <v>926.1</v>
      </c>
      <c r="G19" s="364">
        <v>867.48991824361542</v>
      </c>
      <c r="H19" s="364">
        <v>3891.9</v>
      </c>
      <c r="I19" s="364">
        <v>525</v>
      </c>
      <c r="J19" s="364">
        <v>588</v>
      </c>
      <c r="K19" s="364">
        <v>534.20103964295106</v>
      </c>
      <c r="L19" s="364">
        <v>54453.599999999999</v>
      </c>
      <c r="M19" s="364">
        <v>787.5</v>
      </c>
      <c r="N19" s="364">
        <v>924</v>
      </c>
      <c r="O19" s="364">
        <v>853.76715190225991</v>
      </c>
      <c r="P19" s="364">
        <v>11818</v>
      </c>
      <c r="Q19" s="364">
        <v>787.5</v>
      </c>
      <c r="R19" s="364">
        <v>1004.85</v>
      </c>
      <c r="S19" s="364">
        <v>895.37056091520833</v>
      </c>
      <c r="T19" s="365">
        <v>18633.7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</row>
    <row r="20" spans="1:45" ht="13.5" customHeight="1" x14ac:dyDescent="0.15">
      <c r="A20" s="136"/>
      <c r="B20" s="292"/>
      <c r="C20" s="347">
        <v>4</v>
      </c>
      <c r="D20" s="161"/>
      <c r="E20" s="364">
        <v>896.4</v>
      </c>
      <c r="F20" s="364">
        <v>1080</v>
      </c>
      <c r="G20" s="364">
        <v>941.0834178466979</v>
      </c>
      <c r="H20" s="364">
        <v>5396.6</v>
      </c>
      <c r="I20" s="364">
        <v>582.12</v>
      </c>
      <c r="J20" s="364">
        <v>745.2</v>
      </c>
      <c r="K20" s="364">
        <v>628.10976727305706</v>
      </c>
      <c r="L20" s="364">
        <v>36689.699999999997</v>
      </c>
      <c r="M20" s="364">
        <v>810</v>
      </c>
      <c r="N20" s="364">
        <v>1058.4000000000001</v>
      </c>
      <c r="O20" s="364">
        <v>946.2394342065943</v>
      </c>
      <c r="P20" s="364">
        <v>9133.1</v>
      </c>
      <c r="Q20" s="364">
        <v>918</v>
      </c>
      <c r="R20" s="364">
        <v>1042.2</v>
      </c>
      <c r="S20" s="364">
        <v>977.39301094246389</v>
      </c>
      <c r="T20" s="365">
        <v>10677.1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</row>
    <row r="21" spans="1:45" ht="13.5" customHeight="1" x14ac:dyDescent="0.15">
      <c r="A21" s="136"/>
      <c r="B21" s="292"/>
      <c r="C21" s="347">
        <v>5</v>
      </c>
      <c r="D21" s="161"/>
      <c r="E21" s="364">
        <v>896.4</v>
      </c>
      <c r="F21" s="364">
        <v>1080</v>
      </c>
      <c r="G21" s="364">
        <v>981.7300666838596</v>
      </c>
      <c r="H21" s="364">
        <v>3483.2</v>
      </c>
      <c r="I21" s="364">
        <v>648</v>
      </c>
      <c r="J21" s="364">
        <v>777.6</v>
      </c>
      <c r="K21" s="364">
        <v>710.32623864365587</v>
      </c>
      <c r="L21" s="364">
        <v>28981.5</v>
      </c>
      <c r="M21" s="364">
        <v>918</v>
      </c>
      <c r="N21" s="364">
        <v>1084.32</v>
      </c>
      <c r="O21" s="364">
        <v>1001.3875273934005</v>
      </c>
      <c r="P21" s="364">
        <v>12954.3</v>
      </c>
      <c r="Q21" s="364">
        <v>1026</v>
      </c>
      <c r="R21" s="364">
        <v>1058.4000000000001</v>
      </c>
      <c r="S21" s="364">
        <v>1041.8295025728989</v>
      </c>
      <c r="T21" s="365">
        <v>17807.599999999999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</row>
    <row r="22" spans="1:45" ht="13.5" customHeight="1" x14ac:dyDescent="0.15">
      <c r="A22" s="136"/>
      <c r="B22" s="292"/>
      <c r="C22" s="347">
        <v>6</v>
      </c>
      <c r="D22" s="161"/>
      <c r="E22" s="364">
        <v>896.4</v>
      </c>
      <c r="F22" s="364">
        <v>1080</v>
      </c>
      <c r="G22" s="364">
        <v>982.52900041135331</v>
      </c>
      <c r="H22" s="364">
        <v>3384</v>
      </c>
      <c r="I22" s="364">
        <v>648</v>
      </c>
      <c r="J22" s="364">
        <v>788.4</v>
      </c>
      <c r="K22" s="364">
        <v>721.0482622519462</v>
      </c>
      <c r="L22" s="364">
        <v>48734</v>
      </c>
      <c r="M22" s="364">
        <v>918</v>
      </c>
      <c r="N22" s="364">
        <v>1082.1600000000001</v>
      </c>
      <c r="O22" s="364">
        <v>1023.9073278444395</v>
      </c>
      <c r="P22" s="364">
        <v>8949.2999999999993</v>
      </c>
      <c r="Q22" s="364">
        <v>1026</v>
      </c>
      <c r="R22" s="364">
        <v>1058.4000000000001</v>
      </c>
      <c r="S22" s="364">
        <v>1037.671386588298</v>
      </c>
      <c r="T22" s="365">
        <v>8322.7999999999993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</row>
    <row r="23" spans="1:45" ht="13.5" customHeight="1" x14ac:dyDescent="0.15">
      <c r="A23" s="136"/>
      <c r="B23" s="366"/>
      <c r="C23" s="316">
        <v>7</v>
      </c>
      <c r="D23" s="167"/>
      <c r="E23" s="269">
        <v>756</v>
      </c>
      <c r="F23" s="269">
        <v>1080</v>
      </c>
      <c r="G23" s="269">
        <v>981.00648803578429</v>
      </c>
      <c r="H23" s="269">
        <v>2814.1</v>
      </c>
      <c r="I23" s="269">
        <v>648</v>
      </c>
      <c r="J23" s="269">
        <v>788.4</v>
      </c>
      <c r="K23" s="269">
        <v>710.41930384135378</v>
      </c>
      <c r="L23" s="269">
        <v>47103.3</v>
      </c>
      <c r="M23" s="269">
        <v>911.52</v>
      </c>
      <c r="N23" s="269">
        <v>1080</v>
      </c>
      <c r="O23" s="269">
        <v>1017.6245224344736</v>
      </c>
      <c r="P23" s="269">
        <v>7086.1</v>
      </c>
      <c r="Q23" s="269">
        <v>972</v>
      </c>
      <c r="R23" s="269">
        <v>1058.4000000000001</v>
      </c>
      <c r="S23" s="269">
        <v>1013.797676029242</v>
      </c>
      <c r="T23" s="367">
        <v>17637.400000000001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</row>
    <row r="24" spans="1:45" ht="13.5" customHeight="1" x14ac:dyDescent="0.15">
      <c r="B24" s="162"/>
      <c r="C24" s="370" t="s">
        <v>263</v>
      </c>
      <c r="D24" s="369"/>
      <c r="E24" s="542" t="s">
        <v>348</v>
      </c>
      <c r="F24" s="548"/>
      <c r="G24" s="548"/>
      <c r="H24" s="549"/>
      <c r="I24" s="542" t="s">
        <v>230</v>
      </c>
      <c r="J24" s="548"/>
      <c r="K24" s="548"/>
      <c r="L24" s="549"/>
      <c r="M24" s="160"/>
      <c r="N24" s="136"/>
      <c r="O24" s="136"/>
      <c r="P24" s="136"/>
      <c r="Q24" s="136"/>
      <c r="R24" s="136"/>
      <c r="S24" s="136"/>
      <c r="T24" s="136"/>
      <c r="V24" s="136"/>
      <c r="W24" s="136"/>
      <c r="X24" s="386"/>
      <c r="Y24" s="387"/>
      <c r="Z24" s="541"/>
      <c r="AA24" s="541"/>
      <c r="AB24" s="541"/>
      <c r="AC24" s="541"/>
      <c r="AD24" s="541"/>
      <c r="AE24" s="541"/>
      <c r="AF24" s="541"/>
      <c r="AG24" s="541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</row>
    <row r="25" spans="1:45" ht="13.5" customHeight="1" x14ac:dyDescent="0.15">
      <c r="B25" s="368" t="s">
        <v>266</v>
      </c>
      <c r="C25" s="468"/>
      <c r="D25" s="352"/>
      <c r="E25" s="543" t="s">
        <v>141</v>
      </c>
      <c r="F25" s="543" t="s">
        <v>99</v>
      </c>
      <c r="G25" s="544" t="s">
        <v>176</v>
      </c>
      <c r="H25" s="543" t="s">
        <v>101</v>
      </c>
      <c r="I25" s="543" t="s">
        <v>141</v>
      </c>
      <c r="J25" s="543" t="s">
        <v>99</v>
      </c>
      <c r="K25" s="544" t="s">
        <v>176</v>
      </c>
      <c r="L25" s="543" t="s">
        <v>101</v>
      </c>
      <c r="M25" s="160"/>
      <c r="N25" s="136"/>
      <c r="O25" s="136"/>
      <c r="P25" s="136"/>
      <c r="Q25" s="136"/>
      <c r="R25" s="136"/>
      <c r="S25" s="136"/>
      <c r="T25" s="362"/>
      <c r="U25" s="136"/>
      <c r="V25" s="136"/>
      <c r="W25" s="387"/>
      <c r="X25" s="387"/>
      <c r="Y25" s="387"/>
      <c r="Z25" s="545"/>
      <c r="AA25" s="545"/>
      <c r="AB25" s="546"/>
      <c r="AC25" s="545"/>
      <c r="AD25" s="545"/>
      <c r="AE25" s="545"/>
      <c r="AF25" s="546"/>
      <c r="AG25" s="545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</row>
    <row r="26" spans="1:45" ht="13.5" customHeight="1" x14ac:dyDescent="0.15">
      <c r="B26" s="289" t="s">
        <v>302</v>
      </c>
      <c r="C26" s="313">
        <v>22</v>
      </c>
      <c r="D26" s="159" t="s">
        <v>303</v>
      </c>
      <c r="E26" s="360">
        <v>399</v>
      </c>
      <c r="F26" s="360">
        <v>651</v>
      </c>
      <c r="G26" s="360">
        <v>491</v>
      </c>
      <c r="H26" s="360">
        <v>356883</v>
      </c>
      <c r="I26" s="360">
        <v>704</v>
      </c>
      <c r="J26" s="360">
        <v>945</v>
      </c>
      <c r="K26" s="360">
        <v>844</v>
      </c>
      <c r="L26" s="423">
        <v>35811</v>
      </c>
      <c r="M26" s="160"/>
      <c r="N26" s="136"/>
      <c r="O26" s="136"/>
      <c r="P26" s="136"/>
      <c r="Q26" s="136"/>
      <c r="R26" s="136"/>
      <c r="S26" s="136"/>
      <c r="T26" s="362"/>
      <c r="U26" s="136"/>
      <c r="V26" s="136"/>
      <c r="W26" s="140"/>
      <c r="X26" s="136"/>
      <c r="Y26" s="136"/>
      <c r="Z26" s="362"/>
      <c r="AA26" s="362"/>
      <c r="AB26" s="362"/>
      <c r="AC26" s="362"/>
      <c r="AD26" s="362"/>
      <c r="AE26" s="362"/>
      <c r="AF26" s="362"/>
      <c r="AG26" s="362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</row>
    <row r="27" spans="1:45" ht="13.5" customHeight="1" x14ac:dyDescent="0.15">
      <c r="B27" s="292"/>
      <c r="C27" s="347">
        <v>23</v>
      </c>
      <c r="D27" s="161"/>
      <c r="E27" s="282">
        <v>462</v>
      </c>
      <c r="F27" s="282">
        <v>714</v>
      </c>
      <c r="G27" s="282">
        <v>535.01729826075541</v>
      </c>
      <c r="H27" s="282">
        <v>454782.89999999991</v>
      </c>
      <c r="I27" s="282">
        <v>735</v>
      </c>
      <c r="J27" s="282">
        <v>1029</v>
      </c>
      <c r="K27" s="282">
        <v>886.83511957027008</v>
      </c>
      <c r="L27" s="550">
        <v>38550.700000000004</v>
      </c>
      <c r="M27" s="160"/>
      <c r="N27" s="136"/>
      <c r="O27" s="184"/>
      <c r="P27" s="184"/>
      <c r="Q27" s="184"/>
      <c r="R27" s="184"/>
      <c r="S27" s="184"/>
      <c r="T27" s="184"/>
      <c r="U27" s="184"/>
      <c r="V27" s="136"/>
      <c r="W27" s="140"/>
      <c r="X27" s="136"/>
      <c r="Y27" s="136"/>
      <c r="Z27" s="362"/>
      <c r="AA27" s="362"/>
      <c r="AB27" s="362"/>
      <c r="AC27" s="362"/>
      <c r="AD27" s="362"/>
      <c r="AE27" s="362"/>
      <c r="AF27" s="362"/>
      <c r="AG27" s="362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</row>
    <row r="28" spans="1:45" ht="13.5" customHeight="1" x14ac:dyDescent="0.15">
      <c r="B28" s="292"/>
      <c r="C28" s="347">
        <v>24</v>
      </c>
      <c r="D28" s="161"/>
      <c r="E28" s="165">
        <v>409.5</v>
      </c>
      <c r="F28" s="165">
        <v>564.9</v>
      </c>
      <c r="G28" s="165">
        <v>439.06753175274991</v>
      </c>
      <c r="H28" s="165">
        <v>578626.1</v>
      </c>
      <c r="I28" s="165">
        <v>640.5</v>
      </c>
      <c r="J28" s="165">
        <v>890.40000000000009</v>
      </c>
      <c r="K28" s="165">
        <v>773.42402440837486</v>
      </c>
      <c r="L28" s="166">
        <v>22295.799999999996</v>
      </c>
      <c r="M28" s="160"/>
      <c r="N28" s="136"/>
      <c r="O28" s="184"/>
      <c r="P28" s="184"/>
      <c r="Q28" s="184"/>
      <c r="R28" s="184"/>
      <c r="S28" s="184"/>
      <c r="T28" s="184"/>
      <c r="U28" s="184"/>
      <c r="V28" s="136"/>
      <c r="W28" s="140"/>
      <c r="X28" s="136"/>
      <c r="Y28" s="136"/>
      <c r="Z28" s="362"/>
      <c r="AA28" s="362"/>
      <c r="AB28" s="362"/>
      <c r="AC28" s="362"/>
      <c r="AD28" s="362"/>
      <c r="AE28" s="362"/>
      <c r="AF28" s="362"/>
      <c r="AG28" s="362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</row>
    <row r="29" spans="1:45" ht="13.5" customHeight="1" x14ac:dyDescent="0.15">
      <c r="B29" s="366"/>
      <c r="C29" s="316">
        <v>25</v>
      </c>
      <c r="D29" s="167"/>
      <c r="E29" s="269">
        <v>441</v>
      </c>
      <c r="F29" s="269">
        <v>661.5</v>
      </c>
      <c r="G29" s="269">
        <v>546.61985263340944</v>
      </c>
      <c r="H29" s="367">
        <v>713834.20000000007</v>
      </c>
      <c r="I29" s="269">
        <v>682.5</v>
      </c>
      <c r="J29" s="269">
        <v>892.5</v>
      </c>
      <c r="K29" s="269">
        <v>829.85728004058581</v>
      </c>
      <c r="L29" s="367">
        <v>21938.3</v>
      </c>
      <c r="M29" s="136"/>
      <c r="N29" s="136"/>
      <c r="O29" s="184"/>
      <c r="P29" s="184"/>
      <c r="Q29" s="184"/>
      <c r="R29" s="184"/>
      <c r="S29" s="184"/>
      <c r="T29" s="184"/>
      <c r="U29" s="184"/>
      <c r="V29" s="136"/>
      <c r="W29" s="140"/>
      <c r="X29" s="136"/>
      <c r="Y29" s="136"/>
      <c r="Z29" s="310"/>
      <c r="AA29" s="310"/>
      <c r="AB29" s="310"/>
      <c r="AC29" s="310"/>
      <c r="AD29" s="310"/>
      <c r="AE29" s="310"/>
      <c r="AF29" s="310"/>
      <c r="AG29" s="310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</row>
    <row r="30" spans="1:45" ht="13.5" customHeight="1" x14ac:dyDescent="0.15">
      <c r="B30" s="292"/>
      <c r="C30" s="347">
        <v>7</v>
      </c>
      <c r="D30" s="161"/>
      <c r="E30" s="364">
        <v>546</v>
      </c>
      <c r="F30" s="364">
        <v>609</v>
      </c>
      <c r="G30" s="364">
        <v>568.63195601058032</v>
      </c>
      <c r="H30" s="364">
        <v>55367.4</v>
      </c>
      <c r="I30" s="364">
        <v>787.5</v>
      </c>
      <c r="J30" s="364">
        <v>890.40000000000009</v>
      </c>
      <c r="K30" s="364">
        <v>838.44009295920125</v>
      </c>
      <c r="L30" s="365">
        <v>1775.6</v>
      </c>
      <c r="M30" s="136"/>
      <c r="N30" s="136"/>
      <c r="O30" s="136"/>
      <c r="P30" s="136"/>
      <c r="Q30" s="136"/>
      <c r="R30" s="136"/>
      <c r="S30" s="136"/>
      <c r="T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</row>
    <row r="31" spans="1:45" ht="13.5" customHeight="1" x14ac:dyDescent="0.15">
      <c r="B31" s="292"/>
      <c r="C31" s="347">
        <v>8</v>
      </c>
      <c r="D31" s="161"/>
      <c r="E31" s="364">
        <v>548.1</v>
      </c>
      <c r="F31" s="364">
        <v>609</v>
      </c>
      <c r="G31" s="364">
        <v>572.14695445328277</v>
      </c>
      <c r="H31" s="364">
        <v>42909.5</v>
      </c>
      <c r="I31" s="364">
        <v>735</v>
      </c>
      <c r="J31" s="364">
        <v>892.5</v>
      </c>
      <c r="K31" s="364">
        <v>801.22359657469087</v>
      </c>
      <c r="L31" s="365">
        <v>315.3</v>
      </c>
      <c r="M31" s="136"/>
      <c r="N31" s="136"/>
      <c r="O31" s="136"/>
      <c r="P31" s="136"/>
      <c r="Q31" s="136"/>
      <c r="R31" s="136"/>
      <c r="S31" s="136"/>
      <c r="T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</row>
    <row r="32" spans="1:45" ht="13.5" customHeight="1" x14ac:dyDescent="0.15">
      <c r="B32" s="292"/>
      <c r="C32" s="347">
        <v>9</v>
      </c>
      <c r="D32" s="161"/>
      <c r="E32" s="364">
        <v>556.5</v>
      </c>
      <c r="F32" s="364">
        <v>593.25</v>
      </c>
      <c r="G32" s="364">
        <v>572.68790556825923</v>
      </c>
      <c r="H32" s="364">
        <v>54670.7</v>
      </c>
      <c r="I32" s="364">
        <v>819</v>
      </c>
      <c r="J32" s="364">
        <v>890.40000000000009</v>
      </c>
      <c r="K32" s="364">
        <v>839.76192064021336</v>
      </c>
      <c r="L32" s="365">
        <v>1197.5999999999999</v>
      </c>
      <c r="M32" s="136"/>
      <c r="N32" s="136"/>
      <c r="O32" s="136"/>
      <c r="P32" s="136"/>
      <c r="Q32" s="136"/>
      <c r="R32" s="136"/>
      <c r="S32" s="136"/>
      <c r="T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</row>
    <row r="33" spans="2:45" ht="13.5" customHeight="1" x14ac:dyDescent="0.15">
      <c r="B33" s="292"/>
      <c r="C33" s="347">
        <v>10</v>
      </c>
      <c r="D33" s="161"/>
      <c r="E33" s="364">
        <v>534.45000000000005</v>
      </c>
      <c r="F33" s="364">
        <v>622.65</v>
      </c>
      <c r="G33" s="364">
        <v>560.61598948499409</v>
      </c>
      <c r="H33" s="364">
        <v>60749.599999999999</v>
      </c>
      <c r="I33" s="364">
        <v>819</v>
      </c>
      <c r="J33" s="364">
        <v>890.40000000000009</v>
      </c>
      <c r="K33" s="364">
        <v>840.23534098151697</v>
      </c>
      <c r="L33" s="365">
        <v>2455.4</v>
      </c>
      <c r="M33" s="136"/>
      <c r="N33" s="136"/>
      <c r="O33" s="136"/>
      <c r="P33" s="136"/>
      <c r="Q33" s="136"/>
      <c r="R33" s="136"/>
      <c r="S33" s="136"/>
      <c r="T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</row>
    <row r="34" spans="2:45" ht="13.5" customHeight="1" x14ac:dyDescent="0.15">
      <c r="B34" s="292"/>
      <c r="C34" s="347">
        <v>11</v>
      </c>
      <c r="D34" s="161"/>
      <c r="E34" s="364">
        <v>546</v>
      </c>
      <c r="F34" s="364">
        <v>609</v>
      </c>
      <c r="G34" s="364">
        <v>564.98164723069942</v>
      </c>
      <c r="H34" s="364">
        <v>55874.1</v>
      </c>
      <c r="I34" s="364">
        <v>840</v>
      </c>
      <c r="J34" s="364">
        <v>890.40000000000009</v>
      </c>
      <c r="K34" s="364">
        <v>842.95025234318678</v>
      </c>
      <c r="L34" s="365">
        <v>2221.1</v>
      </c>
      <c r="M34" s="136"/>
      <c r="N34" s="136"/>
      <c r="O34" s="136"/>
      <c r="P34" s="136"/>
      <c r="Q34" s="136"/>
      <c r="R34" s="136"/>
      <c r="S34" s="136"/>
      <c r="T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</row>
    <row r="35" spans="2:45" ht="13.5" customHeight="1" x14ac:dyDescent="0.15">
      <c r="B35" s="292"/>
      <c r="C35" s="347">
        <v>12</v>
      </c>
      <c r="D35" s="161"/>
      <c r="E35" s="364">
        <v>562.80000000000007</v>
      </c>
      <c r="F35" s="364">
        <v>609</v>
      </c>
      <c r="G35" s="364">
        <v>574.68249220658834</v>
      </c>
      <c r="H35" s="364">
        <v>41901.300000000003</v>
      </c>
      <c r="I35" s="364">
        <v>819</v>
      </c>
      <c r="J35" s="364">
        <v>890.40000000000009</v>
      </c>
      <c r="K35" s="364">
        <v>859.44701986754956</v>
      </c>
      <c r="L35" s="365">
        <v>289</v>
      </c>
      <c r="M35" s="136"/>
      <c r="N35" s="136"/>
      <c r="O35" s="136"/>
      <c r="P35" s="136"/>
      <c r="Q35" s="136"/>
      <c r="R35" s="136"/>
      <c r="S35" s="136"/>
      <c r="T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</row>
    <row r="36" spans="2:45" ht="13.5" customHeight="1" x14ac:dyDescent="0.15">
      <c r="B36" s="292" t="s">
        <v>269</v>
      </c>
      <c r="C36" s="347">
        <v>1</v>
      </c>
      <c r="D36" s="161" t="s">
        <v>270</v>
      </c>
      <c r="E36" s="364">
        <v>551.25</v>
      </c>
      <c r="F36" s="364">
        <v>609</v>
      </c>
      <c r="G36" s="364">
        <v>575.58608769447301</v>
      </c>
      <c r="H36" s="364">
        <v>64527.199999999997</v>
      </c>
      <c r="I36" s="364">
        <v>840</v>
      </c>
      <c r="J36" s="364">
        <v>840</v>
      </c>
      <c r="K36" s="364">
        <v>840</v>
      </c>
      <c r="L36" s="365">
        <v>1136</v>
      </c>
      <c r="M36" s="136"/>
      <c r="N36" s="136"/>
      <c r="O36" s="136"/>
      <c r="P36" s="136"/>
      <c r="Q36" s="136"/>
      <c r="R36" s="136"/>
      <c r="S36" s="136"/>
      <c r="T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</row>
    <row r="37" spans="2:45" ht="13.5" customHeight="1" x14ac:dyDescent="0.15">
      <c r="B37" s="292"/>
      <c r="C37" s="347">
        <v>2</v>
      </c>
      <c r="D37" s="161"/>
      <c r="E37" s="364">
        <v>546</v>
      </c>
      <c r="F37" s="364">
        <v>661.5</v>
      </c>
      <c r="G37" s="364">
        <v>596.72783802333549</v>
      </c>
      <c r="H37" s="364">
        <v>56640.7</v>
      </c>
      <c r="I37" s="364">
        <v>808.5</v>
      </c>
      <c r="J37" s="364">
        <v>840</v>
      </c>
      <c r="K37" s="364">
        <v>839.8106816008742</v>
      </c>
      <c r="L37" s="365">
        <v>896</v>
      </c>
      <c r="M37" s="136"/>
      <c r="N37" s="136"/>
      <c r="O37" s="136"/>
      <c r="P37" s="136"/>
      <c r="Q37" s="136"/>
      <c r="R37" s="136"/>
      <c r="S37" s="136"/>
      <c r="T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</row>
    <row r="38" spans="2:45" ht="13.5" customHeight="1" x14ac:dyDescent="0.15">
      <c r="B38" s="292"/>
      <c r="C38" s="347">
        <v>3</v>
      </c>
      <c r="D38" s="161"/>
      <c r="E38" s="364">
        <v>556.5</v>
      </c>
      <c r="F38" s="364">
        <v>682.5</v>
      </c>
      <c r="G38" s="364">
        <v>599.0719284546135</v>
      </c>
      <c r="H38" s="364">
        <v>81696.2</v>
      </c>
      <c r="I38" s="364">
        <v>800.1</v>
      </c>
      <c r="J38" s="364">
        <v>890.40000000000009</v>
      </c>
      <c r="K38" s="364">
        <v>845.18258149489623</v>
      </c>
      <c r="L38" s="365">
        <v>915.5</v>
      </c>
      <c r="M38" s="136"/>
      <c r="N38" s="136"/>
      <c r="O38" s="136"/>
      <c r="P38" s="136"/>
      <c r="Q38" s="136"/>
      <c r="R38" s="136"/>
      <c r="S38" s="136"/>
      <c r="T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</row>
    <row r="39" spans="2:45" ht="13.5" customHeight="1" x14ac:dyDescent="0.15">
      <c r="B39" s="292"/>
      <c r="C39" s="347">
        <v>4</v>
      </c>
      <c r="D39" s="161"/>
      <c r="E39" s="364">
        <v>604.79999999999995</v>
      </c>
      <c r="F39" s="364">
        <v>754.92</v>
      </c>
      <c r="G39" s="364">
        <v>635.80823877326986</v>
      </c>
      <c r="H39" s="364">
        <v>65286.9</v>
      </c>
      <c r="I39" s="364">
        <v>831.6</v>
      </c>
      <c r="J39" s="364">
        <v>1231.2</v>
      </c>
      <c r="K39" s="364">
        <v>903.09198877132383</v>
      </c>
      <c r="L39" s="365">
        <v>949.7</v>
      </c>
      <c r="M39" s="136"/>
      <c r="N39" s="136"/>
      <c r="O39" s="136"/>
      <c r="P39" s="136"/>
      <c r="Q39" s="136"/>
      <c r="R39" s="136"/>
      <c r="S39" s="136"/>
      <c r="T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</row>
    <row r="40" spans="2:45" ht="13.5" customHeight="1" x14ac:dyDescent="0.15">
      <c r="B40" s="292"/>
      <c r="C40" s="347">
        <v>5</v>
      </c>
      <c r="D40" s="161"/>
      <c r="E40" s="364">
        <v>702</v>
      </c>
      <c r="F40" s="364">
        <v>810</v>
      </c>
      <c r="G40" s="364">
        <v>730.41976670201507</v>
      </c>
      <c r="H40" s="364">
        <v>47248.3</v>
      </c>
      <c r="I40" s="364">
        <v>1101.5999999999999</v>
      </c>
      <c r="J40" s="364">
        <v>1101.5999999999999</v>
      </c>
      <c r="K40" s="364">
        <v>1101.5999999999999</v>
      </c>
      <c r="L40" s="365">
        <v>1804.1</v>
      </c>
      <c r="M40" s="136"/>
      <c r="N40" s="136"/>
      <c r="O40" s="136"/>
      <c r="P40" s="136"/>
      <c r="Q40" s="136"/>
      <c r="R40" s="136"/>
      <c r="S40" s="136"/>
      <c r="T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</row>
    <row r="41" spans="2:45" ht="13.5" customHeight="1" x14ac:dyDescent="0.15">
      <c r="B41" s="292"/>
      <c r="C41" s="347">
        <v>6</v>
      </c>
      <c r="D41" s="161"/>
      <c r="E41" s="364">
        <v>702</v>
      </c>
      <c r="F41" s="364">
        <v>810</v>
      </c>
      <c r="G41" s="364">
        <v>738.23767609889796</v>
      </c>
      <c r="H41" s="365">
        <v>30356.3</v>
      </c>
      <c r="I41" s="364">
        <v>1090.8</v>
      </c>
      <c r="J41" s="364">
        <v>1209.5999999999999</v>
      </c>
      <c r="K41" s="364">
        <v>1137.2535564853556</v>
      </c>
      <c r="L41" s="365">
        <v>350.2</v>
      </c>
      <c r="M41" s="136"/>
      <c r="N41" s="136"/>
      <c r="O41" s="136"/>
      <c r="P41" s="136"/>
      <c r="Q41" s="136"/>
      <c r="R41" s="136"/>
      <c r="S41" s="136"/>
      <c r="T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</row>
    <row r="42" spans="2:45" ht="13.5" customHeight="1" x14ac:dyDescent="0.15">
      <c r="B42" s="366"/>
      <c r="C42" s="316">
        <v>7</v>
      </c>
      <c r="D42" s="167"/>
      <c r="E42" s="269">
        <v>712.8</v>
      </c>
      <c r="F42" s="269">
        <v>810</v>
      </c>
      <c r="G42" s="269">
        <v>764.27883339632228</v>
      </c>
      <c r="H42" s="269">
        <v>23012.1</v>
      </c>
      <c r="I42" s="269">
        <v>1153.44</v>
      </c>
      <c r="J42" s="269">
        <v>1153.44</v>
      </c>
      <c r="K42" s="269">
        <v>1153.7653846153846</v>
      </c>
      <c r="L42" s="367">
        <v>1650.2</v>
      </c>
      <c r="M42" s="136"/>
      <c r="N42" s="136"/>
      <c r="O42" s="136"/>
      <c r="P42" s="136"/>
      <c r="Q42" s="136"/>
      <c r="R42" s="136"/>
      <c r="S42" s="136"/>
      <c r="T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</row>
    <row r="43" spans="2:45" ht="3.75" customHeight="1" x14ac:dyDescent="0.15">
      <c r="B43" s="183"/>
      <c r="C43" s="193"/>
      <c r="D43" s="183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</row>
    <row r="44" spans="2:45" ht="12.75" customHeight="1" x14ac:dyDescent="0.15">
      <c r="B44" s="187" t="s">
        <v>112</v>
      </c>
      <c r="C44" s="137" t="s">
        <v>349</v>
      </c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</row>
    <row r="45" spans="2:45" ht="12.75" customHeight="1" x14ac:dyDescent="0.15">
      <c r="B45" s="235" t="s">
        <v>114</v>
      </c>
      <c r="C45" s="137" t="s">
        <v>350</v>
      </c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</row>
    <row r="46" spans="2:45" x14ac:dyDescent="0.15"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</row>
    <row r="47" spans="2:45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7" customWidth="1"/>
    <col min="2" max="2" width="5.25" style="137" customWidth="1"/>
    <col min="3" max="3" width="2.875" style="137" customWidth="1"/>
    <col min="4" max="4" width="5.5" style="137" customWidth="1"/>
    <col min="5" max="5" width="4.875" style="137" customWidth="1"/>
    <col min="6" max="6" width="5.5" style="137" customWidth="1"/>
    <col min="7" max="7" width="5.875" style="137" customWidth="1"/>
    <col min="8" max="8" width="7.5" style="137" customWidth="1"/>
    <col min="9" max="9" width="6" style="137" customWidth="1"/>
    <col min="10" max="11" width="5.875" style="137" customWidth="1"/>
    <col min="12" max="12" width="8.125" style="137" customWidth="1"/>
    <col min="13" max="15" width="6" style="137" customWidth="1"/>
    <col min="16" max="16" width="8.125" style="137" customWidth="1"/>
    <col min="17" max="19" width="6" style="137" customWidth="1"/>
    <col min="20" max="20" width="7.75" style="137" customWidth="1"/>
    <col min="21" max="23" width="6" style="137" customWidth="1"/>
    <col min="24" max="24" width="8.125" style="137" customWidth="1"/>
    <col min="25" max="16384" width="7.5" style="137"/>
  </cols>
  <sheetData>
    <row r="1" spans="2:52" ht="15" customHeight="1" x14ac:dyDescent="0.15">
      <c r="B1" s="381"/>
      <c r="C1" s="381"/>
      <c r="D1" s="381"/>
      <c r="Z1" s="344"/>
      <c r="AA1" s="344"/>
      <c r="AB1" s="344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ht="12.75" customHeight="1" x14ac:dyDescent="0.15">
      <c r="B2" s="137" t="s">
        <v>351</v>
      </c>
      <c r="C2" s="346"/>
      <c r="D2" s="346"/>
      <c r="Z2" s="136"/>
      <c r="AA2" s="348"/>
      <c r="AB2" s="348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ht="12.75" customHeight="1" x14ac:dyDescent="0.15">
      <c r="B3" s="346"/>
      <c r="C3" s="346"/>
      <c r="D3" s="346"/>
      <c r="X3" s="139" t="s">
        <v>90</v>
      </c>
      <c r="Z3" s="348"/>
      <c r="AA3" s="348"/>
      <c r="AB3" s="348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0"/>
      <c r="AW3" s="136"/>
      <c r="AX3" s="136"/>
      <c r="AY3" s="136"/>
      <c r="AZ3" s="136"/>
    </row>
    <row r="4" spans="2:52" ht="3.75" customHeight="1" x14ac:dyDescent="0.15"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2:52" ht="12" customHeight="1" x14ac:dyDescent="0.15">
      <c r="B5" s="158"/>
      <c r="C5" s="501" t="s">
        <v>263</v>
      </c>
      <c r="D5" s="502"/>
      <c r="E5" s="141" t="s">
        <v>352</v>
      </c>
      <c r="F5" s="503"/>
      <c r="G5" s="503"/>
      <c r="H5" s="504"/>
      <c r="I5" s="141" t="s">
        <v>353</v>
      </c>
      <c r="J5" s="503"/>
      <c r="K5" s="503"/>
      <c r="L5" s="504"/>
      <c r="M5" s="141" t="s">
        <v>354</v>
      </c>
      <c r="N5" s="503"/>
      <c r="O5" s="503"/>
      <c r="P5" s="504"/>
      <c r="Q5" s="141" t="s">
        <v>355</v>
      </c>
      <c r="R5" s="503"/>
      <c r="S5" s="503"/>
      <c r="T5" s="504"/>
      <c r="U5" s="141" t="s">
        <v>356</v>
      </c>
      <c r="V5" s="503"/>
      <c r="W5" s="503"/>
      <c r="X5" s="504"/>
      <c r="Z5" s="136"/>
      <c r="AA5" s="505"/>
      <c r="AB5" s="505"/>
      <c r="AC5" s="136"/>
      <c r="AD5" s="348"/>
      <c r="AE5" s="348"/>
      <c r="AF5" s="348"/>
      <c r="AG5" s="136"/>
      <c r="AH5" s="348"/>
      <c r="AI5" s="348"/>
      <c r="AJ5" s="348"/>
      <c r="AK5" s="136"/>
      <c r="AL5" s="348"/>
      <c r="AM5" s="348"/>
      <c r="AN5" s="348"/>
      <c r="AO5" s="136"/>
      <c r="AP5" s="348"/>
      <c r="AQ5" s="348"/>
      <c r="AR5" s="348"/>
      <c r="AS5" s="136"/>
      <c r="AT5" s="348"/>
      <c r="AU5" s="348"/>
      <c r="AV5" s="348"/>
      <c r="AW5" s="136"/>
      <c r="AX5" s="136"/>
      <c r="AY5" s="136"/>
      <c r="AZ5" s="136"/>
    </row>
    <row r="6" spans="2:52" ht="12" customHeight="1" x14ac:dyDescent="0.15">
      <c r="B6" s="162"/>
      <c r="C6" s="151"/>
      <c r="D6" s="167"/>
      <c r="E6" s="151"/>
      <c r="F6" s="506"/>
      <c r="G6" s="506"/>
      <c r="H6" s="507"/>
      <c r="I6" s="151"/>
      <c r="J6" s="506"/>
      <c r="K6" s="506"/>
      <c r="L6" s="507"/>
      <c r="M6" s="151"/>
      <c r="N6" s="506"/>
      <c r="O6" s="506"/>
      <c r="P6" s="507"/>
      <c r="Q6" s="151"/>
      <c r="R6" s="506"/>
      <c r="S6" s="506"/>
      <c r="T6" s="507"/>
      <c r="U6" s="151"/>
      <c r="V6" s="506"/>
      <c r="W6" s="506"/>
      <c r="X6" s="507"/>
      <c r="Z6" s="136"/>
      <c r="AA6" s="136"/>
      <c r="AB6" s="136"/>
      <c r="AC6" s="136"/>
      <c r="AD6" s="348"/>
      <c r="AE6" s="348"/>
      <c r="AF6" s="348"/>
      <c r="AG6" s="136"/>
      <c r="AH6" s="348"/>
      <c r="AI6" s="348"/>
      <c r="AJ6" s="348"/>
      <c r="AK6" s="136"/>
      <c r="AL6" s="348"/>
      <c r="AM6" s="348"/>
      <c r="AN6" s="348"/>
      <c r="AO6" s="136"/>
      <c r="AP6" s="348"/>
      <c r="AQ6" s="348"/>
      <c r="AR6" s="348"/>
      <c r="AS6" s="136"/>
      <c r="AT6" s="348"/>
      <c r="AU6" s="348"/>
      <c r="AV6" s="348"/>
      <c r="AW6" s="136"/>
      <c r="AX6" s="136"/>
      <c r="AY6" s="136"/>
      <c r="AZ6" s="136"/>
    </row>
    <row r="7" spans="2:52" ht="12" customHeight="1" x14ac:dyDescent="0.15">
      <c r="B7" s="356" t="s">
        <v>318</v>
      </c>
      <c r="C7" s="357"/>
      <c r="D7" s="358"/>
      <c r="E7" s="389" t="s">
        <v>281</v>
      </c>
      <c r="F7" s="389" t="s">
        <v>175</v>
      </c>
      <c r="G7" s="389" t="s">
        <v>282</v>
      </c>
      <c r="H7" s="389" t="s">
        <v>101</v>
      </c>
      <c r="I7" s="389" t="s">
        <v>281</v>
      </c>
      <c r="J7" s="389" t="s">
        <v>175</v>
      </c>
      <c r="K7" s="389" t="s">
        <v>282</v>
      </c>
      <c r="L7" s="389" t="s">
        <v>101</v>
      </c>
      <c r="M7" s="389" t="s">
        <v>281</v>
      </c>
      <c r="N7" s="389" t="s">
        <v>175</v>
      </c>
      <c r="O7" s="389" t="s">
        <v>282</v>
      </c>
      <c r="P7" s="389" t="s">
        <v>101</v>
      </c>
      <c r="Q7" s="389" t="s">
        <v>281</v>
      </c>
      <c r="R7" s="389" t="s">
        <v>175</v>
      </c>
      <c r="S7" s="389" t="s">
        <v>282</v>
      </c>
      <c r="T7" s="389" t="s">
        <v>101</v>
      </c>
      <c r="U7" s="389" t="s">
        <v>281</v>
      </c>
      <c r="V7" s="389" t="s">
        <v>175</v>
      </c>
      <c r="W7" s="389" t="s">
        <v>282</v>
      </c>
      <c r="X7" s="389" t="s">
        <v>101</v>
      </c>
      <c r="Z7" s="387"/>
      <c r="AA7" s="387"/>
      <c r="AB7" s="387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136"/>
      <c r="AX7" s="136"/>
      <c r="AY7" s="136"/>
      <c r="AZ7" s="136"/>
    </row>
    <row r="8" spans="2:52" ht="12" customHeight="1" x14ac:dyDescent="0.15">
      <c r="B8" s="151"/>
      <c r="C8" s="152"/>
      <c r="D8" s="167"/>
      <c r="E8" s="391"/>
      <c r="F8" s="391"/>
      <c r="G8" s="391" t="s">
        <v>283</v>
      </c>
      <c r="H8" s="391"/>
      <c r="I8" s="391"/>
      <c r="J8" s="391"/>
      <c r="K8" s="391" t="s">
        <v>283</v>
      </c>
      <c r="L8" s="391"/>
      <c r="M8" s="391"/>
      <c r="N8" s="391"/>
      <c r="O8" s="391" t="s">
        <v>283</v>
      </c>
      <c r="P8" s="391"/>
      <c r="Q8" s="391"/>
      <c r="R8" s="391"/>
      <c r="S8" s="391" t="s">
        <v>283</v>
      </c>
      <c r="T8" s="391"/>
      <c r="U8" s="391"/>
      <c r="V8" s="391"/>
      <c r="W8" s="391" t="s">
        <v>283</v>
      </c>
      <c r="X8" s="391"/>
      <c r="Z8" s="136"/>
      <c r="AA8" s="136"/>
      <c r="AB8" s="136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136"/>
      <c r="AX8" s="136"/>
      <c r="AY8" s="136"/>
      <c r="AZ8" s="136"/>
    </row>
    <row r="9" spans="2:52" ht="12" customHeight="1" x14ac:dyDescent="0.15">
      <c r="B9" s="289" t="s">
        <v>267</v>
      </c>
      <c r="C9" s="313">
        <v>23</v>
      </c>
      <c r="D9" s="157" t="s">
        <v>268</v>
      </c>
      <c r="E9" s="325">
        <v>598.5</v>
      </c>
      <c r="F9" s="325">
        <v>696.8850000000001</v>
      </c>
      <c r="G9" s="325">
        <v>605.13858535870634</v>
      </c>
      <c r="H9" s="325">
        <v>585445.80000000005</v>
      </c>
      <c r="I9" s="325">
        <v>577.5</v>
      </c>
      <c r="J9" s="325">
        <v>703.5</v>
      </c>
      <c r="K9" s="325">
        <v>599.50883113017198</v>
      </c>
      <c r="L9" s="325">
        <v>2784363.3</v>
      </c>
      <c r="M9" s="325">
        <v>577.08000000000004</v>
      </c>
      <c r="N9" s="325">
        <v>735</v>
      </c>
      <c r="O9" s="325">
        <v>616.26372399167678</v>
      </c>
      <c r="P9" s="325">
        <v>2220255.4</v>
      </c>
      <c r="Q9" s="325">
        <v>661.5</v>
      </c>
      <c r="R9" s="325">
        <v>840</v>
      </c>
      <c r="S9" s="325">
        <v>690.0688964287516</v>
      </c>
      <c r="T9" s="325">
        <v>505946.1</v>
      </c>
      <c r="U9" s="325">
        <v>577.5</v>
      </c>
      <c r="V9" s="325">
        <v>735</v>
      </c>
      <c r="W9" s="325">
        <v>601.26371795313764</v>
      </c>
      <c r="X9" s="326">
        <v>912850.60000000009</v>
      </c>
      <c r="Z9" s="140"/>
      <c r="AA9" s="347"/>
      <c r="AB9" s="136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136"/>
      <c r="AX9" s="136"/>
      <c r="AY9" s="136"/>
      <c r="AZ9" s="136"/>
    </row>
    <row r="10" spans="2:52" ht="12" customHeight="1" x14ac:dyDescent="0.15">
      <c r="B10" s="292"/>
      <c r="C10" s="347">
        <v>24</v>
      </c>
      <c r="D10" s="136"/>
      <c r="E10" s="253">
        <v>557</v>
      </c>
      <c r="F10" s="253">
        <v>767</v>
      </c>
      <c r="G10" s="253">
        <v>651</v>
      </c>
      <c r="H10" s="551">
        <f>SUM(H8:H9)</f>
        <v>585445.80000000005</v>
      </c>
      <c r="I10" s="552">
        <v>567</v>
      </c>
      <c r="J10" s="552">
        <v>798</v>
      </c>
      <c r="K10" s="552">
        <v>630</v>
      </c>
      <c r="L10" s="553">
        <f>SUM(L8:L9)</f>
        <v>2784363.3</v>
      </c>
      <c r="M10" s="552">
        <v>588</v>
      </c>
      <c r="N10" s="552">
        <v>920</v>
      </c>
      <c r="O10" s="552">
        <v>712</v>
      </c>
      <c r="P10" s="162">
        <f>SUM(P8:P9)</f>
        <v>2220255.4</v>
      </c>
      <c r="Q10" s="162">
        <v>651</v>
      </c>
      <c r="R10" s="162">
        <v>1029</v>
      </c>
      <c r="S10" s="162">
        <v>787</v>
      </c>
      <c r="T10" s="162">
        <f>SUM(T8:T9)</f>
        <v>505946.1</v>
      </c>
      <c r="U10" s="162">
        <v>578</v>
      </c>
      <c r="V10" s="162">
        <v>809</v>
      </c>
      <c r="W10" s="162">
        <v>700</v>
      </c>
      <c r="X10" s="365">
        <f>SUM(X8:X9)</f>
        <v>912850.60000000009</v>
      </c>
      <c r="Z10" s="140"/>
      <c r="AA10" s="347"/>
      <c r="AB10" s="136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136"/>
      <c r="AX10" s="136"/>
      <c r="AY10" s="136"/>
      <c r="AZ10" s="136"/>
    </row>
    <row r="11" spans="2:52" ht="12" customHeight="1" x14ac:dyDescent="0.15">
      <c r="B11" s="366"/>
      <c r="C11" s="316">
        <v>25</v>
      </c>
      <c r="D11" s="167"/>
      <c r="E11" s="269">
        <v>619.5</v>
      </c>
      <c r="F11" s="269">
        <v>756</v>
      </c>
      <c r="G11" s="269">
        <v>661.68684661583927</v>
      </c>
      <c r="H11" s="269">
        <v>226778.9</v>
      </c>
      <c r="I11" s="269">
        <v>567</v>
      </c>
      <c r="J11" s="269">
        <v>798</v>
      </c>
      <c r="K11" s="269">
        <v>631.47576180821886</v>
      </c>
      <c r="L11" s="269">
        <v>1012871.1000000001</v>
      </c>
      <c r="M11" s="269">
        <v>713.47500000000002</v>
      </c>
      <c r="N11" s="269">
        <v>920.0100000000001</v>
      </c>
      <c r="O11" s="269">
        <v>759.90984365726899</v>
      </c>
      <c r="P11" s="269">
        <v>269530.7</v>
      </c>
      <c r="Q11" s="269">
        <v>735</v>
      </c>
      <c r="R11" s="269">
        <v>1029</v>
      </c>
      <c r="S11" s="269">
        <v>818.6164261834391</v>
      </c>
      <c r="T11" s="269">
        <v>70949.5</v>
      </c>
      <c r="U11" s="269">
        <v>672</v>
      </c>
      <c r="V11" s="269">
        <v>798</v>
      </c>
      <c r="W11" s="269">
        <v>728.5763452923793</v>
      </c>
      <c r="X11" s="269">
        <v>290013.09999999998</v>
      </c>
      <c r="Z11" s="140"/>
      <c r="AA11" s="347"/>
      <c r="AB11" s="136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36"/>
      <c r="AX11" s="136"/>
      <c r="AY11" s="136"/>
      <c r="AZ11" s="136"/>
    </row>
    <row r="12" spans="2:52" ht="12" customHeight="1" x14ac:dyDescent="0.15">
      <c r="B12" s="292"/>
      <c r="C12" s="347">
        <v>11</v>
      </c>
      <c r="D12" s="161"/>
      <c r="E12" s="364">
        <v>619.5</v>
      </c>
      <c r="F12" s="364">
        <v>756</v>
      </c>
      <c r="G12" s="364">
        <v>664.54344790707398</v>
      </c>
      <c r="H12" s="365">
        <v>68288.899999999994</v>
      </c>
      <c r="I12" s="364">
        <v>567</v>
      </c>
      <c r="J12" s="364">
        <v>798</v>
      </c>
      <c r="K12" s="365">
        <v>635.95439887001646</v>
      </c>
      <c r="L12" s="364">
        <v>315449.7</v>
      </c>
      <c r="M12" s="364">
        <v>714</v>
      </c>
      <c r="N12" s="364">
        <v>920.0100000000001</v>
      </c>
      <c r="O12" s="364">
        <v>756.45973287479887</v>
      </c>
      <c r="P12" s="364">
        <v>90796.2</v>
      </c>
      <c r="Q12" s="364">
        <v>735</v>
      </c>
      <c r="R12" s="364">
        <v>1029</v>
      </c>
      <c r="S12" s="364">
        <v>837.28904228134763</v>
      </c>
      <c r="T12" s="364">
        <v>19361.699999999997</v>
      </c>
      <c r="U12" s="364">
        <v>672</v>
      </c>
      <c r="V12" s="364">
        <v>798</v>
      </c>
      <c r="W12" s="364">
        <v>729.15653528410542</v>
      </c>
      <c r="X12" s="365">
        <v>86665.2</v>
      </c>
      <c r="Z12" s="140"/>
      <c r="AA12" s="347"/>
      <c r="AB12" s="136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136"/>
      <c r="AX12" s="136"/>
      <c r="AY12" s="136"/>
      <c r="AZ12" s="136"/>
    </row>
    <row r="13" spans="2:52" ht="12" customHeight="1" x14ac:dyDescent="0.15">
      <c r="B13" s="292"/>
      <c r="C13" s="347">
        <v>12</v>
      </c>
      <c r="D13" s="161"/>
      <c r="E13" s="364">
        <v>630</v>
      </c>
      <c r="F13" s="364">
        <v>725.97</v>
      </c>
      <c r="G13" s="364">
        <v>659.56877393019533</v>
      </c>
      <c r="H13" s="364">
        <v>62145.8</v>
      </c>
      <c r="I13" s="364">
        <v>567</v>
      </c>
      <c r="J13" s="364">
        <v>787.5</v>
      </c>
      <c r="K13" s="364">
        <v>625.03171934997818</v>
      </c>
      <c r="L13" s="364">
        <v>343463.80000000005</v>
      </c>
      <c r="M13" s="364">
        <v>713.47500000000002</v>
      </c>
      <c r="N13" s="364">
        <v>892.5</v>
      </c>
      <c r="O13" s="364">
        <v>765.83476162911666</v>
      </c>
      <c r="P13" s="364">
        <v>91415.7</v>
      </c>
      <c r="Q13" s="364">
        <v>735</v>
      </c>
      <c r="R13" s="364">
        <v>976.5</v>
      </c>
      <c r="S13" s="364">
        <v>800.95457044133843</v>
      </c>
      <c r="T13" s="364">
        <v>29928.6</v>
      </c>
      <c r="U13" s="364">
        <v>672</v>
      </c>
      <c r="V13" s="364">
        <v>798</v>
      </c>
      <c r="W13" s="364">
        <v>743.79204266362422</v>
      </c>
      <c r="X13" s="365">
        <v>78318.899999999994</v>
      </c>
      <c r="Z13" s="140"/>
      <c r="AA13" s="347"/>
      <c r="AB13" s="136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136"/>
      <c r="AX13" s="136"/>
      <c r="AY13" s="136"/>
      <c r="AZ13" s="136"/>
    </row>
    <row r="14" spans="2:52" ht="12" customHeight="1" x14ac:dyDescent="0.15">
      <c r="B14" s="292" t="s">
        <v>269</v>
      </c>
      <c r="C14" s="347">
        <v>1</v>
      </c>
      <c r="D14" s="161" t="s">
        <v>270</v>
      </c>
      <c r="E14" s="364">
        <v>619.5</v>
      </c>
      <c r="F14" s="364">
        <v>756</v>
      </c>
      <c r="G14" s="364">
        <v>659.8346046156455</v>
      </c>
      <c r="H14" s="364">
        <v>72251.600000000006</v>
      </c>
      <c r="I14" s="364">
        <v>567</v>
      </c>
      <c r="J14" s="364">
        <v>777</v>
      </c>
      <c r="K14" s="364">
        <v>626.41842503127702</v>
      </c>
      <c r="L14" s="365">
        <v>299159.5</v>
      </c>
      <c r="M14" s="364">
        <v>787.5</v>
      </c>
      <c r="N14" s="364">
        <v>976.5</v>
      </c>
      <c r="O14" s="364">
        <v>871.04074467626856</v>
      </c>
      <c r="P14" s="364">
        <v>80457.399999999994</v>
      </c>
      <c r="Q14" s="364">
        <v>840</v>
      </c>
      <c r="R14" s="364">
        <v>978.39</v>
      </c>
      <c r="S14" s="364">
        <v>872.87360872816873</v>
      </c>
      <c r="T14" s="364">
        <v>19747.5</v>
      </c>
      <c r="U14" s="364">
        <v>672</v>
      </c>
      <c r="V14" s="365">
        <v>903</v>
      </c>
      <c r="W14" s="364">
        <v>769.82965988960166</v>
      </c>
      <c r="X14" s="365">
        <v>62643.600000000006</v>
      </c>
      <c r="Z14" s="140"/>
      <c r="AA14" s="347"/>
      <c r="AB14" s="136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136"/>
      <c r="AX14" s="136"/>
      <c r="AY14" s="136"/>
      <c r="AZ14" s="136"/>
    </row>
    <row r="15" spans="2:52" ht="12" customHeight="1" x14ac:dyDescent="0.15">
      <c r="B15" s="292"/>
      <c r="C15" s="347">
        <v>2</v>
      </c>
      <c r="D15" s="161"/>
      <c r="E15" s="364">
        <v>619.08000000000004</v>
      </c>
      <c r="F15" s="364">
        <v>756</v>
      </c>
      <c r="G15" s="364">
        <v>660.00398386443965</v>
      </c>
      <c r="H15" s="364">
        <v>74368.5</v>
      </c>
      <c r="I15" s="364">
        <v>568.05000000000007</v>
      </c>
      <c r="J15" s="364">
        <v>777</v>
      </c>
      <c r="K15" s="364">
        <v>626.8398702358088</v>
      </c>
      <c r="L15" s="364">
        <v>329103.40000000002</v>
      </c>
      <c r="M15" s="364">
        <v>682.5</v>
      </c>
      <c r="N15" s="364">
        <v>976.5</v>
      </c>
      <c r="O15" s="364">
        <v>804.1489406871143</v>
      </c>
      <c r="P15" s="364">
        <v>107298.5</v>
      </c>
      <c r="Q15" s="364">
        <v>787.5</v>
      </c>
      <c r="R15" s="364">
        <v>959.49</v>
      </c>
      <c r="S15" s="364">
        <v>856.20477202439554</v>
      </c>
      <c r="T15" s="364">
        <v>21426.400000000001</v>
      </c>
      <c r="U15" s="364">
        <v>672</v>
      </c>
      <c r="V15" s="364">
        <v>897.75</v>
      </c>
      <c r="W15" s="364">
        <v>775.48520690893895</v>
      </c>
      <c r="X15" s="365">
        <v>53045.899999999994</v>
      </c>
      <c r="Z15" s="140"/>
      <c r="AA15" s="347"/>
      <c r="AB15" s="136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136"/>
      <c r="AX15" s="136"/>
      <c r="AY15" s="136"/>
      <c r="AZ15" s="136"/>
    </row>
    <row r="16" spans="2:52" ht="12" customHeight="1" x14ac:dyDescent="0.15">
      <c r="B16" s="292"/>
      <c r="C16" s="347">
        <v>3</v>
      </c>
      <c r="D16" s="161"/>
      <c r="E16" s="364">
        <v>620.55000000000007</v>
      </c>
      <c r="F16" s="364">
        <v>756</v>
      </c>
      <c r="G16" s="364">
        <v>672.46317278917491</v>
      </c>
      <c r="H16" s="364">
        <v>71909.8</v>
      </c>
      <c r="I16" s="364">
        <v>577.5</v>
      </c>
      <c r="J16" s="364">
        <v>735</v>
      </c>
      <c r="K16" s="364">
        <v>631.76354259618995</v>
      </c>
      <c r="L16" s="364">
        <v>304450.7</v>
      </c>
      <c r="M16" s="364">
        <v>682.5</v>
      </c>
      <c r="N16" s="364">
        <v>966</v>
      </c>
      <c r="O16" s="364">
        <v>796.0767765170018</v>
      </c>
      <c r="P16" s="364">
        <v>73879.100000000006</v>
      </c>
      <c r="Q16" s="364">
        <v>787.5</v>
      </c>
      <c r="R16" s="364">
        <v>997.5</v>
      </c>
      <c r="S16" s="364">
        <v>876.61282456048946</v>
      </c>
      <c r="T16" s="364">
        <v>22450.9</v>
      </c>
      <c r="U16" s="364">
        <v>640.5</v>
      </c>
      <c r="V16" s="364">
        <v>897.75</v>
      </c>
      <c r="W16" s="364">
        <v>749.96423133704786</v>
      </c>
      <c r="X16" s="365">
        <v>70762.3</v>
      </c>
      <c r="Z16" s="140"/>
      <c r="AA16" s="347"/>
      <c r="AB16" s="136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136"/>
      <c r="AX16" s="136"/>
      <c r="AY16" s="136"/>
      <c r="AZ16" s="136"/>
    </row>
    <row r="17" spans="2:52" ht="12" customHeight="1" x14ac:dyDescent="0.15">
      <c r="B17" s="292"/>
      <c r="C17" s="347">
        <v>4</v>
      </c>
      <c r="D17" s="161"/>
      <c r="E17" s="364">
        <v>642.6</v>
      </c>
      <c r="F17" s="364">
        <v>793.8</v>
      </c>
      <c r="G17" s="364">
        <v>690.1487719024891</v>
      </c>
      <c r="H17" s="364">
        <v>79706</v>
      </c>
      <c r="I17" s="364">
        <v>647.89199999999994</v>
      </c>
      <c r="J17" s="364">
        <v>756</v>
      </c>
      <c r="K17" s="364">
        <v>674.62590217152024</v>
      </c>
      <c r="L17" s="364">
        <v>303363.7</v>
      </c>
      <c r="M17" s="364">
        <v>820.8</v>
      </c>
      <c r="N17" s="364">
        <v>961.2</v>
      </c>
      <c r="O17" s="364">
        <v>877.0985097356679</v>
      </c>
      <c r="P17" s="364">
        <v>102713.3</v>
      </c>
      <c r="Q17" s="364">
        <v>864</v>
      </c>
      <c r="R17" s="364">
        <v>1029.1320000000001</v>
      </c>
      <c r="S17" s="364">
        <v>933.84267062314507</v>
      </c>
      <c r="T17" s="364">
        <v>20304.3</v>
      </c>
      <c r="U17" s="364">
        <v>669.6</v>
      </c>
      <c r="V17" s="364">
        <v>972</v>
      </c>
      <c r="W17" s="364">
        <v>792.34216041698676</v>
      </c>
      <c r="X17" s="365">
        <v>83965.200000000012</v>
      </c>
      <c r="Z17" s="140"/>
      <c r="AA17" s="347"/>
      <c r="AB17" s="136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136"/>
      <c r="AX17" s="136"/>
      <c r="AY17" s="136"/>
      <c r="AZ17" s="136"/>
    </row>
    <row r="18" spans="2:52" ht="12" customHeight="1" x14ac:dyDescent="0.15">
      <c r="B18" s="292"/>
      <c r="C18" s="347">
        <v>5</v>
      </c>
      <c r="D18" s="161"/>
      <c r="E18" s="364">
        <v>734.4</v>
      </c>
      <c r="F18" s="364">
        <v>1004.4</v>
      </c>
      <c r="G18" s="364">
        <v>874.0590843793268</v>
      </c>
      <c r="H18" s="364">
        <v>38161</v>
      </c>
      <c r="I18" s="364">
        <v>669.6</v>
      </c>
      <c r="J18" s="364">
        <v>907.2</v>
      </c>
      <c r="K18" s="364">
        <v>778.87129544422544</v>
      </c>
      <c r="L18" s="364">
        <v>284046</v>
      </c>
      <c r="M18" s="364">
        <v>918</v>
      </c>
      <c r="N18" s="364">
        <v>1188</v>
      </c>
      <c r="O18" s="364">
        <v>1046.2225882864284</v>
      </c>
      <c r="P18" s="364">
        <v>34382.9</v>
      </c>
      <c r="Q18" s="364">
        <v>972</v>
      </c>
      <c r="R18" s="364">
        <v>1188</v>
      </c>
      <c r="S18" s="364">
        <v>1088.6831821091071</v>
      </c>
      <c r="T18" s="364">
        <v>14836.4</v>
      </c>
      <c r="U18" s="364">
        <v>756</v>
      </c>
      <c r="V18" s="364">
        <v>1058.4000000000001</v>
      </c>
      <c r="W18" s="364">
        <v>901.30979315080219</v>
      </c>
      <c r="X18" s="365">
        <v>76329.5</v>
      </c>
      <c r="Z18" s="140"/>
      <c r="AA18" s="347"/>
      <c r="AB18" s="136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136"/>
      <c r="AX18" s="136"/>
      <c r="AY18" s="136"/>
      <c r="AZ18" s="136"/>
    </row>
    <row r="19" spans="2:52" ht="12" customHeight="1" x14ac:dyDescent="0.15">
      <c r="B19" s="292"/>
      <c r="C19" s="347">
        <v>6</v>
      </c>
      <c r="D19" s="161"/>
      <c r="E19" s="364">
        <v>702</v>
      </c>
      <c r="F19" s="364">
        <v>1058.4000000000001</v>
      </c>
      <c r="G19" s="364">
        <v>866.48024621668389</v>
      </c>
      <c r="H19" s="364">
        <v>31954.600000000002</v>
      </c>
      <c r="I19" s="364">
        <v>669.6</v>
      </c>
      <c r="J19" s="364">
        <v>853.2</v>
      </c>
      <c r="K19" s="364">
        <v>779.8458567269148</v>
      </c>
      <c r="L19" s="364">
        <v>289337.40000000002</v>
      </c>
      <c r="M19" s="364">
        <v>864</v>
      </c>
      <c r="N19" s="364">
        <v>1188</v>
      </c>
      <c r="O19" s="364">
        <v>1061.0207305710953</v>
      </c>
      <c r="P19" s="364">
        <v>27524.2</v>
      </c>
      <c r="Q19" s="364">
        <v>972</v>
      </c>
      <c r="R19" s="364">
        <v>1188</v>
      </c>
      <c r="S19" s="364">
        <v>1064.2390737677802</v>
      </c>
      <c r="T19" s="364">
        <v>19372.199999999997</v>
      </c>
      <c r="U19" s="364">
        <v>756</v>
      </c>
      <c r="V19" s="364">
        <v>1058.4000000000001</v>
      </c>
      <c r="W19" s="364">
        <v>917.13025372087043</v>
      </c>
      <c r="X19" s="365">
        <v>98591.5</v>
      </c>
      <c r="Z19" s="140"/>
      <c r="AA19" s="347"/>
      <c r="AB19" s="136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136"/>
      <c r="AX19" s="136"/>
      <c r="AY19" s="136"/>
      <c r="AZ19" s="136"/>
    </row>
    <row r="20" spans="2:52" ht="12" customHeight="1" x14ac:dyDescent="0.15">
      <c r="B20" s="366"/>
      <c r="C20" s="316">
        <v>7</v>
      </c>
      <c r="D20" s="167"/>
      <c r="E20" s="269">
        <v>820.8</v>
      </c>
      <c r="F20" s="269">
        <v>1058.4000000000001</v>
      </c>
      <c r="G20" s="269">
        <v>886.26411648908845</v>
      </c>
      <c r="H20" s="269">
        <v>32810</v>
      </c>
      <c r="I20" s="269">
        <v>669.6</v>
      </c>
      <c r="J20" s="269">
        <v>842.4</v>
      </c>
      <c r="K20" s="269">
        <v>776.85482110232658</v>
      </c>
      <c r="L20" s="269">
        <v>245198</v>
      </c>
      <c r="M20" s="269">
        <v>864</v>
      </c>
      <c r="N20" s="269">
        <v>1134</v>
      </c>
      <c r="O20" s="269">
        <v>1008.1327916802081</v>
      </c>
      <c r="P20" s="269">
        <v>25887.1</v>
      </c>
      <c r="Q20" s="269">
        <v>950.4</v>
      </c>
      <c r="R20" s="269">
        <v>1188</v>
      </c>
      <c r="S20" s="269">
        <v>1084.6221821562385</v>
      </c>
      <c r="T20" s="269">
        <v>15989.2</v>
      </c>
      <c r="U20" s="269">
        <v>756</v>
      </c>
      <c r="V20" s="269">
        <v>1080</v>
      </c>
      <c r="W20" s="269">
        <v>921.48920795367167</v>
      </c>
      <c r="X20" s="367">
        <v>94416.9</v>
      </c>
      <c r="Z20" s="140"/>
      <c r="AA20" s="347"/>
      <c r="AB20" s="136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136"/>
      <c r="AX20" s="136"/>
      <c r="AY20" s="136"/>
      <c r="AZ20" s="136"/>
    </row>
    <row r="21" spans="2:52" ht="12" customHeight="1" x14ac:dyDescent="0.15">
      <c r="B21" s="509"/>
      <c r="C21" s="510"/>
      <c r="D21" s="409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Z21" s="140"/>
      <c r="AA21" s="347"/>
      <c r="AB21" s="136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136"/>
      <c r="AX21" s="136"/>
      <c r="AY21" s="136"/>
      <c r="AZ21" s="136"/>
    </row>
    <row r="22" spans="2:52" ht="12" customHeight="1" x14ac:dyDescent="0.15">
      <c r="B22" s="530"/>
      <c r="C22" s="531"/>
      <c r="D22" s="407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Z22" s="140"/>
      <c r="AA22" s="347"/>
      <c r="AB22" s="136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136"/>
      <c r="AX22" s="136"/>
      <c r="AY22" s="136"/>
      <c r="AZ22" s="136"/>
    </row>
    <row r="23" spans="2:52" ht="12" customHeight="1" x14ac:dyDescent="0.15">
      <c r="B23" s="511">
        <v>41821</v>
      </c>
      <c r="C23" s="512"/>
      <c r="D23" s="413">
        <v>41835</v>
      </c>
      <c r="E23" s="364">
        <v>820.8</v>
      </c>
      <c r="F23" s="364">
        <v>1058.4000000000001</v>
      </c>
      <c r="G23" s="364">
        <v>881.70754823423192</v>
      </c>
      <c r="H23" s="364">
        <v>16982.2</v>
      </c>
      <c r="I23" s="364">
        <v>669.6</v>
      </c>
      <c r="J23" s="364">
        <v>842.4</v>
      </c>
      <c r="K23" s="364">
        <v>770.61163994927108</v>
      </c>
      <c r="L23" s="364">
        <v>103688.5</v>
      </c>
      <c r="M23" s="364">
        <v>864</v>
      </c>
      <c r="N23" s="364">
        <v>1134</v>
      </c>
      <c r="O23" s="364">
        <v>1003.5306399155224</v>
      </c>
      <c r="P23" s="364">
        <v>13335.9</v>
      </c>
      <c r="Q23" s="364">
        <v>961.2</v>
      </c>
      <c r="R23" s="364">
        <v>1188</v>
      </c>
      <c r="S23" s="364">
        <v>1086.2541880221861</v>
      </c>
      <c r="T23" s="364">
        <v>5046.8</v>
      </c>
      <c r="U23" s="364">
        <v>756</v>
      </c>
      <c r="V23" s="364">
        <v>1080</v>
      </c>
      <c r="W23" s="364">
        <v>912.50061249695034</v>
      </c>
      <c r="X23" s="364">
        <v>44235.6</v>
      </c>
      <c r="Z23" s="140"/>
      <c r="AA23" s="347"/>
      <c r="AB23" s="136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136"/>
      <c r="AX23" s="136"/>
      <c r="AY23" s="136"/>
      <c r="AZ23" s="136"/>
    </row>
    <row r="24" spans="2:52" ht="12" customHeight="1" x14ac:dyDescent="0.15">
      <c r="B24" s="511">
        <v>41836</v>
      </c>
      <c r="C24" s="512"/>
      <c r="D24" s="413">
        <v>41851</v>
      </c>
      <c r="E24" s="364">
        <v>864</v>
      </c>
      <c r="F24" s="364">
        <v>977.4</v>
      </c>
      <c r="G24" s="364">
        <v>906.29215191965955</v>
      </c>
      <c r="H24" s="364">
        <v>15827.8</v>
      </c>
      <c r="I24" s="364">
        <v>702</v>
      </c>
      <c r="J24" s="364">
        <v>842.4</v>
      </c>
      <c r="K24" s="364">
        <v>785.22795635956902</v>
      </c>
      <c r="L24" s="364">
        <v>141509.5</v>
      </c>
      <c r="M24" s="364">
        <v>896.4</v>
      </c>
      <c r="N24" s="364">
        <v>1134</v>
      </c>
      <c r="O24" s="364">
        <v>1013.7482090398396</v>
      </c>
      <c r="P24" s="364">
        <v>12551.2</v>
      </c>
      <c r="Q24" s="364">
        <v>950.4</v>
      </c>
      <c r="R24" s="364">
        <v>1188</v>
      </c>
      <c r="S24" s="364">
        <v>1082.1550327259865</v>
      </c>
      <c r="T24" s="364">
        <v>10942.4</v>
      </c>
      <c r="U24" s="364">
        <v>777.6</v>
      </c>
      <c r="V24" s="364">
        <v>1080</v>
      </c>
      <c r="W24" s="364">
        <v>932.79292189921898</v>
      </c>
      <c r="X24" s="364">
        <v>50181.3</v>
      </c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136"/>
      <c r="AU24" s="136"/>
      <c r="AV24" s="136"/>
      <c r="AW24" s="136"/>
      <c r="AX24" s="136"/>
      <c r="AY24" s="136"/>
      <c r="AZ24" s="136"/>
    </row>
    <row r="25" spans="2:52" ht="12" customHeight="1" x14ac:dyDescent="0.15">
      <c r="B25" s="513"/>
      <c r="C25" s="514"/>
      <c r="D25" s="418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367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</row>
    <row r="26" spans="2:52" ht="12" customHeight="1" x14ac:dyDescent="0.15">
      <c r="B26" s="162"/>
      <c r="C26" s="532" t="s">
        <v>263</v>
      </c>
      <c r="D26" s="533"/>
      <c r="E26" s="160" t="s">
        <v>357</v>
      </c>
      <c r="F26" s="348"/>
      <c r="G26" s="348"/>
      <c r="H26" s="534"/>
      <c r="I26" s="160" t="s">
        <v>358</v>
      </c>
      <c r="J26" s="348"/>
      <c r="K26" s="348"/>
      <c r="L26" s="534"/>
      <c r="M26" s="160" t="s">
        <v>359</v>
      </c>
      <c r="N26" s="348"/>
      <c r="O26" s="348"/>
      <c r="P26" s="534"/>
      <c r="Q26" s="160" t="s">
        <v>360</v>
      </c>
      <c r="R26" s="348"/>
      <c r="S26" s="348"/>
      <c r="T26" s="534"/>
      <c r="U26" s="160" t="s">
        <v>361</v>
      </c>
      <c r="V26" s="348"/>
      <c r="W26" s="348"/>
      <c r="X26" s="534"/>
      <c r="Z26" s="136"/>
      <c r="AA26" s="505"/>
      <c r="AB26" s="505"/>
      <c r="AC26" s="136"/>
      <c r="AD26" s="348"/>
      <c r="AE26" s="348"/>
      <c r="AF26" s="348"/>
      <c r="AG26" s="136"/>
      <c r="AH26" s="348"/>
      <c r="AI26" s="348"/>
      <c r="AJ26" s="348"/>
      <c r="AK26" s="136"/>
      <c r="AL26" s="348"/>
      <c r="AM26" s="348"/>
      <c r="AN26" s="348"/>
      <c r="AO26" s="136"/>
      <c r="AP26" s="348"/>
      <c r="AQ26" s="348"/>
      <c r="AR26" s="348"/>
      <c r="AS26" s="136"/>
      <c r="AT26" s="348"/>
      <c r="AU26" s="348"/>
      <c r="AV26" s="348"/>
      <c r="AW26" s="136"/>
      <c r="AX26" s="136"/>
      <c r="AY26" s="136"/>
      <c r="AZ26" s="136"/>
    </row>
    <row r="27" spans="2:52" ht="12" customHeight="1" x14ac:dyDescent="0.15">
      <c r="B27" s="162"/>
      <c r="C27" s="151"/>
      <c r="D27" s="167"/>
      <c r="E27" s="151"/>
      <c r="F27" s="506"/>
      <c r="G27" s="506"/>
      <c r="H27" s="507"/>
      <c r="I27" s="151"/>
      <c r="J27" s="506"/>
      <c r="K27" s="506"/>
      <c r="L27" s="507"/>
      <c r="M27" s="151"/>
      <c r="N27" s="506"/>
      <c r="O27" s="506"/>
      <c r="P27" s="507"/>
      <c r="Q27" s="151"/>
      <c r="R27" s="506"/>
      <c r="S27" s="506"/>
      <c r="T27" s="507"/>
      <c r="U27" s="151"/>
      <c r="V27" s="506"/>
      <c r="W27" s="506"/>
      <c r="X27" s="507"/>
      <c r="Z27" s="136"/>
      <c r="AA27" s="136"/>
      <c r="AB27" s="136"/>
      <c r="AC27" s="136"/>
      <c r="AD27" s="348"/>
      <c r="AE27" s="348"/>
      <c r="AF27" s="348"/>
      <c r="AG27" s="136"/>
      <c r="AH27" s="348"/>
      <c r="AI27" s="348"/>
      <c r="AJ27" s="348"/>
      <c r="AK27" s="136"/>
      <c r="AL27" s="348"/>
      <c r="AM27" s="348"/>
      <c r="AN27" s="348"/>
      <c r="AO27" s="136"/>
      <c r="AP27" s="348"/>
      <c r="AQ27" s="348"/>
      <c r="AR27" s="348"/>
      <c r="AS27" s="136"/>
      <c r="AT27" s="348"/>
      <c r="AU27" s="348"/>
      <c r="AV27" s="348"/>
      <c r="AW27" s="136"/>
      <c r="AX27" s="136"/>
      <c r="AY27" s="136"/>
      <c r="AZ27" s="136"/>
    </row>
    <row r="28" spans="2:52" ht="12" customHeight="1" x14ac:dyDescent="0.15">
      <c r="B28" s="356" t="s">
        <v>318</v>
      </c>
      <c r="C28" s="357"/>
      <c r="D28" s="358"/>
      <c r="E28" s="389" t="s">
        <v>281</v>
      </c>
      <c r="F28" s="389" t="s">
        <v>175</v>
      </c>
      <c r="G28" s="389" t="s">
        <v>282</v>
      </c>
      <c r="H28" s="389" t="s">
        <v>101</v>
      </c>
      <c r="I28" s="389" t="s">
        <v>281</v>
      </c>
      <c r="J28" s="389" t="s">
        <v>175</v>
      </c>
      <c r="K28" s="389" t="s">
        <v>282</v>
      </c>
      <c r="L28" s="389" t="s">
        <v>101</v>
      </c>
      <c r="M28" s="389" t="s">
        <v>281</v>
      </c>
      <c r="N28" s="389" t="s">
        <v>175</v>
      </c>
      <c r="O28" s="389" t="s">
        <v>282</v>
      </c>
      <c r="P28" s="389" t="s">
        <v>101</v>
      </c>
      <c r="Q28" s="389" t="s">
        <v>281</v>
      </c>
      <c r="R28" s="389" t="s">
        <v>175</v>
      </c>
      <c r="S28" s="389" t="s">
        <v>282</v>
      </c>
      <c r="T28" s="389" t="s">
        <v>101</v>
      </c>
      <c r="U28" s="389" t="s">
        <v>281</v>
      </c>
      <c r="V28" s="389" t="s">
        <v>175</v>
      </c>
      <c r="W28" s="389" t="s">
        <v>282</v>
      </c>
      <c r="X28" s="389" t="s">
        <v>101</v>
      </c>
      <c r="Z28" s="387"/>
      <c r="AA28" s="387"/>
      <c r="AB28" s="387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136"/>
      <c r="AX28" s="136"/>
      <c r="AY28" s="136"/>
      <c r="AZ28" s="136"/>
    </row>
    <row r="29" spans="2:52" ht="12" customHeight="1" x14ac:dyDescent="0.15">
      <c r="B29" s="151"/>
      <c r="C29" s="152"/>
      <c r="D29" s="167"/>
      <c r="E29" s="391"/>
      <c r="F29" s="391"/>
      <c r="G29" s="391" t="s">
        <v>283</v>
      </c>
      <c r="H29" s="391"/>
      <c r="I29" s="391"/>
      <c r="J29" s="391"/>
      <c r="K29" s="391" t="s">
        <v>283</v>
      </c>
      <c r="L29" s="391"/>
      <c r="M29" s="391"/>
      <c r="N29" s="391"/>
      <c r="O29" s="391" t="s">
        <v>283</v>
      </c>
      <c r="P29" s="391"/>
      <c r="Q29" s="391"/>
      <c r="R29" s="391"/>
      <c r="S29" s="391" t="s">
        <v>283</v>
      </c>
      <c r="T29" s="391"/>
      <c r="U29" s="391"/>
      <c r="V29" s="391"/>
      <c r="W29" s="391" t="s">
        <v>283</v>
      </c>
      <c r="X29" s="391"/>
      <c r="Z29" s="136"/>
      <c r="AA29" s="136"/>
      <c r="AB29" s="136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136"/>
      <c r="AX29" s="136"/>
      <c r="AY29" s="136"/>
      <c r="AZ29" s="136"/>
    </row>
    <row r="30" spans="2:52" ht="12" customHeight="1" x14ac:dyDescent="0.15">
      <c r="B30" s="289" t="s">
        <v>267</v>
      </c>
      <c r="C30" s="313">
        <v>23</v>
      </c>
      <c r="D30" s="157" t="s">
        <v>268</v>
      </c>
      <c r="E30" s="325">
        <v>597.97500000000002</v>
      </c>
      <c r="F30" s="325">
        <v>739.93500000000006</v>
      </c>
      <c r="G30" s="325">
        <v>617.90731665587157</v>
      </c>
      <c r="H30" s="325">
        <v>773418.8</v>
      </c>
      <c r="I30" s="325">
        <v>525</v>
      </c>
      <c r="J30" s="325">
        <v>819</v>
      </c>
      <c r="K30" s="325">
        <v>670.69489523610821</v>
      </c>
      <c r="L30" s="325">
        <v>2211408.9000000004</v>
      </c>
      <c r="M30" s="325">
        <v>703.5</v>
      </c>
      <c r="N30" s="325">
        <v>1008</v>
      </c>
      <c r="O30" s="325">
        <v>829.32622604747837</v>
      </c>
      <c r="P30" s="325">
        <v>189874</v>
      </c>
      <c r="Q30" s="325">
        <v>451.39499999999998</v>
      </c>
      <c r="R30" s="325">
        <v>631.89</v>
      </c>
      <c r="S30" s="325">
        <v>485.07747142060396</v>
      </c>
      <c r="T30" s="325">
        <v>660068.5</v>
      </c>
      <c r="U30" s="325">
        <v>493.5</v>
      </c>
      <c r="V30" s="325">
        <v>735</v>
      </c>
      <c r="W30" s="325">
        <v>520.47554497097246</v>
      </c>
      <c r="X30" s="326">
        <v>356625</v>
      </c>
      <c r="Z30" s="140"/>
      <c r="AA30" s="347"/>
      <c r="AB30" s="136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136"/>
      <c r="AX30" s="136"/>
      <c r="AY30" s="136"/>
      <c r="AZ30" s="136"/>
    </row>
    <row r="31" spans="2:52" ht="12" customHeight="1" x14ac:dyDescent="0.15">
      <c r="B31" s="292"/>
      <c r="C31" s="347">
        <v>24</v>
      </c>
      <c r="D31" s="161"/>
      <c r="E31" s="162">
        <v>588</v>
      </c>
      <c r="F31" s="162">
        <v>767</v>
      </c>
      <c r="G31" s="162">
        <v>667</v>
      </c>
      <c r="H31" s="162">
        <f>SUM(H29:H30)</f>
        <v>773418.8</v>
      </c>
      <c r="I31" s="162">
        <v>604</v>
      </c>
      <c r="J31" s="162">
        <v>893</v>
      </c>
      <c r="K31" s="162">
        <v>726</v>
      </c>
      <c r="L31" s="162">
        <f>SUM(L29:L30)</f>
        <v>2211408.9000000004</v>
      </c>
      <c r="M31" s="162">
        <v>746</v>
      </c>
      <c r="N31" s="162">
        <v>1103</v>
      </c>
      <c r="O31" s="162">
        <v>876</v>
      </c>
      <c r="P31" s="162">
        <f>SUM(P29:P30)</f>
        <v>189874</v>
      </c>
      <c r="Q31" s="162">
        <v>504</v>
      </c>
      <c r="R31" s="162">
        <v>714</v>
      </c>
      <c r="S31" s="162">
        <v>618</v>
      </c>
      <c r="T31" s="162">
        <f>SUM(T29:T30)</f>
        <v>660068.5</v>
      </c>
      <c r="U31" s="162">
        <v>546</v>
      </c>
      <c r="V31" s="162">
        <v>767</v>
      </c>
      <c r="W31" s="162">
        <v>610</v>
      </c>
      <c r="X31" s="364">
        <f>SUM(X29:X30)</f>
        <v>356625</v>
      </c>
      <c r="Z31" s="140"/>
      <c r="AA31" s="347"/>
      <c r="AB31" s="136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136"/>
      <c r="AX31" s="136"/>
      <c r="AY31" s="136"/>
      <c r="AZ31" s="136"/>
    </row>
    <row r="32" spans="2:52" ht="12" customHeight="1" x14ac:dyDescent="0.15">
      <c r="B32" s="366"/>
      <c r="C32" s="316">
        <v>25</v>
      </c>
      <c r="D32" s="167"/>
      <c r="E32" s="269">
        <v>588</v>
      </c>
      <c r="F32" s="269">
        <v>766.5</v>
      </c>
      <c r="G32" s="269">
        <v>671.31206681361869</v>
      </c>
      <c r="H32" s="269">
        <v>125033.4</v>
      </c>
      <c r="I32" s="269">
        <v>713.89499999999998</v>
      </c>
      <c r="J32" s="269">
        <v>892.5</v>
      </c>
      <c r="K32" s="269">
        <v>737.58977098045693</v>
      </c>
      <c r="L32" s="269">
        <v>489602</v>
      </c>
      <c r="M32" s="269">
        <v>745.5</v>
      </c>
      <c r="N32" s="269">
        <v>1102.5</v>
      </c>
      <c r="O32" s="269">
        <v>883.46573633104003</v>
      </c>
      <c r="P32" s="269">
        <v>59534.100000000006</v>
      </c>
      <c r="Q32" s="269">
        <v>577.5</v>
      </c>
      <c r="R32" s="269">
        <v>656.25</v>
      </c>
      <c r="S32" s="269">
        <v>632.56527714761046</v>
      </c>
      <c r="T32" s="269">
        <v>131069.9</v>
      </c>
      <c r="U32" s="269">
        <v>609</v>
      </c>
      <c r="V32" s="269">
        <v>766.5</v>
      </c>
      <c r="W32" s="269">
        <v>624.90032339332868</v>
      </c>
      <c r="X32" s="269">
        <v>32343.1</v>
      </c>
      <c r="Z32" s="140"/>
      <c r="AA32" s="347"/>
      <c r="AB32" s="136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36"/>
      <c r="AX32" s="136"/>
      <c r="AY32" s="136"/>
      <c r="AZ32" s="136"/>
    </row>
    <row r="33" spans="2:52" ht="12" customHeight="1" x14ac:dyDescent="0.15">
      <c r="B33" s="292"/>
      <c r="C33" s="347">
        <v>11</v>
      </c>
      <c r="D33" s="161"/>
      <c r="E33" s="364">
        <v>588</v>
      </c>
      <c r="F33" s="364">
        <v>766.5</v>
      </c>
      <c r="G33" s="364">
        <v>672.07279472297171</v>
      </c>
      <c r="H33" s="364">
        <v>43423</v>
      </c>
      <c r="I33" s="364">
        <v>713.89499999999998</v>
      </c>
      <c r="J33" s="364">
        <v>892.5</v>
      </c>
      <c r="K33" s="364">
        <v>737.57840406813443</v>
      </c>
      <c r="L33" s="364">
        <v>180308</v>
      </c>
      <c r="M33" s="364">
        <v>766.5</v>
      </c>
      <c r="N33" s="364">
        <v>1102.5</v>
      </c>
      <c r="O33" s="364">
        <v>893.72953443905908</v>
      </c>
      <c r="P33" s="364">
        <v>18546.400000000001</v>
      </c>
      <c r="Q33" s="364">
        <v>577.5</v>
      </c>
      <c r="R33" s="364">
        <v>645.75</v>
      </c>
      <c r="S33" s="364">
        <v>621.00626291038532</v>
      </c>
      <c r="T33" s="364">
        <v>41062.199999999997</v>
      </c>
      <c r="U33" s="364">
        <v>609</v>
      </c>
      <c r="V33" s="364">
        <v>745.5</v>
      </c>
      <c r="W33" s="364">
        <v>639.28060397243621</v>
      </c>
      <c r="X33" s="365">
        <v>12338</v>
      </c>
      <c r="Z33" s="140"/>
      <c r="AA33" s="347"/>
      <c r="AB33" s="136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136"/>
      <c r="AX33" s="136"/>
      <c r="AY33" s="136"/>
      <c r="AZ33" s="136"/>
    </row>
    <row r="34" spans="2:52" ht="12" customHeight="1" x14ac:dyDescent="0.15">
      <c r="B34" s="292"/>
      <c r="C34" s="347">
        <v>12</v>
      </c>
      <c r="D34" s="161"/>
      <c r="E34" s="364">
        <v>588</v>
      </c>
      <c r="F34" s="364">
        <v>765.45</v>
      </c>
      <c r="G34" s="364">
        <v>670.47789454071176</v>
      </c>
      <c r="H34" s="364">
        <v>40852.6</v>
      </c>
      <c r="I34" s="364">
        <v>713.89499999999998</v>
      </c>
      <c r="J34" s="364">
        <v>892.5</v>
      </c>
      <c r="K34" s="364">
        <v>734.01283836211871</v>
      </c>
      <c r="L34" s="364">
        <v>129148.4</v>
      </c>
      <c r="M34" s="364">
        <v>777</v>
      </c>
      <c r="N34" s="365">
        <v>1050</v>
      </c>
      <c r="O34" s="364">
        <v>877.52421250587577</v>
      </c>
      <c r="P34" s="364">
        <v>20275.599999999999</v>
      </c>
      <c r="Q34" s="364">
        <v>577.5</v>
      </c>
      <c r="R34" s="364">
        <v>656.25</v>
      </c>
      <c r="S34" s="364">
        <v>640.7258233288178</v>
      </c>
      <c r="T34" s="364">
        <v>59860.600000000006</v>
      </c>
      <c r="U34" s="364">
        <v>661.5</v>
      </c>
      <c r="V34" s="364">
        <v>766.5</v>
      </c>
      <c r="W34" s="364">
        <v>727.46236974141277</v>
      </c>
      <c r="X34" s="365">
        <v>8873.6</v>
      </c>
      <c r="Z34" s="140"/>
      <c r="AA34" s="347"/>
      <c r="AB34" s="136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136"/>
      <c r="AX34" s="136"/>
      <c r="AY34" s="136"/>
      <c r="AZ34" s="136"/>
    </row>
    <row r="35" spans="2:52" ht="12" customHeight="1" x14ac:dyDescent="0.15">
      <c r="B35" s="292" t="s">
        <v>269</v>
      </c>
      <c r="C35" s="347">
        <v>1</v>
      </c>
      <c r="D35" s="161" t="s">
        <v>270</v>
      </c>
      <c r="E35" s="364">
        <v>577.5</v>
      </c>
      <c r="F35" s="364">
        <v>765.45</v>
      </c>
      <c r="G35" s="364">
        <v>659.03252240973768</v>
      </c>
      <c r="H35" s="364">
        <v>57665.100000000006</v>
      </c>
      <c r="I35" s="364">
        <v>798</v>
      </c>
      <c r="J35" s="364">
        <v>966</v>
      </c>
      <c r="K35" s="364">
        <v>861.5345822055607</v>
      </c>
      <c r="L35" s="364">
        <v>142384.6</v>
      </c>
      <c r="M35" s="364">
        <v>840</v>
      </c>
      <c r="N35" s="364">
        <v>1050</v>
      </c>
      <c r="O35" s="364">
        <v>893.20118169702289</v>
      </c>
      <c r="P35" s="364">
        <v>21034.399999999998</v>
      </c>
      <c r="Q35" s="364">
        <v>566.37</v>
      </c>
      <c r="R35" s="364">
        <v>645.75</v>
      </c>
      <c r="S35" s="364">
        <v>607.4091952994512</v>
      </c>
      <c r="T35" s="364">
        <v>14904.8</v>
      </c>
      <c r="U35" s="364">
        <v>603.75</v>
      </c>
      <c r="V35" s="364">
        <v>661.5</v>
      </c>
      <c r="W35" s="364">
        <v>611.71002982590005</v>
      </c>
      <c r="X35" s="365">
        <v>5388.2</v>
      </c>
      <c r="Z35" s="140"/>
      <c r="AA35" s="347"/>
      <c r="AB35" s="136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  <c r="AT35" s="362"/>
      <c r="AU35" s="362"/>
      <c r="AV35" s="362"/>
      <c r="AW35" s="136"/>
      <c r="AX35" s="136"/>
      <c r="AY35" s="136"/>
      <c r="AZ35" s="136"/>
    </row>
    <row r="36" spans="2:52" ht="12" customHeight="1" x14ac:dyDescent="0.15">
      <c r="B36" s="292"/>
      <c r="C36" s="347">
        <v>2</v>
      </c>
      <c r="D36" s="161"/>
      <c r="E36" s="364">
        <v>598.5</v>
      </c>
      <c r="F36" s="364">
        <v>724.5</v>
      </c>
      <c r="G36" s="364">
        <v>663.02642238806914</v>
      </c>
      <c r="H36" s="364">
        <v>48221.1</v>
      </c>
      <c r="I36" s="364">
        <v>735</v>
      </c>
      <c r="J36" s="364">
        <v>966</v>
      </c>
      <c r="K36" s="364">
        <v>804.98152101891992</v>
      </c>
      <c r="L36" s="364">
        <v>74372</v>
      </c>
      <c r="M36" s="364">
        <v>840</v>
      </c>
      <c r="N36" s="364">
        <v>1029</v>
      </c>
      <c r="O36" s="364">
        <v>893.46120267486197</v>
      </c>
      <c r="P36" s="364">
        <v>13765.5</v>
      </c>
      <c r="Q36" s="364">
        <v>556.5</v>
      </c>
      <c r="R36" s="364">
        <v>664.33500000000004</v>
      </c>
      <c r="S36" s="364">
        <v>605.28542772368269</v>
      </c>
      <c r="T36" s="364">
        <v>14570.2</v>
      </c>
      <c r="U36" s="364">
        <v>577.5</v>
      </c>
      <c r="V36" s="364">
        <v>661.5</v>
      </c>
      <c r="W36" s="364">
        <v>593.42093023255813</v>
      </c>
      <c r="X36" s="365">
        <v>2792.1</v>
      </c>
      <c r="Z36" s="140"/>
      <c r="AA36" s="347"/>
      <c r="AB36" s="136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136"/>
      <c r="AX36" s="136"/>
      <c r="AY36" s="136"/>
      <c r="AZ36" s="136"/>
    </row>
    <row r="37" spans="2:52" ht="12" customHeight="1" x14ac:dyDescent="0.15">
      <c r="B37" s="292"/>
      <c r="C37" s="347">
        <v>3</v>
      </c>
      <c r="D37" s="161"/>
      <c r="E37" s="364">
        <v>614.25</v>
      </c>
      <c r="F37" s="364">
        <v>714</v>
      </c>
      <c r="G37" s="364">
        <v>679.00191764309932</v>
      </c>
      <c r="H37" s="364">
        <v>46498.100000000006</v>
      </c>
      <c r="I37" s="364">
        <v>735</v>
      </c>
      <c r="J37" s="364">
        <v>966</v>
      </c>
      <c r="K37" s="364">
        <v>811.12238069280954</v>
      </c>
      <c r="L37" s="364">
        <v>113639</v>
      </c>
      <c r="M37" s="364">
        <v>840.73500000000013</v>
      </c>
      <c r="N37" s="364">
        <v>1008</v>
      </c>
      <c r="O37" s="364">
        <v>895.64732026067679</v>
      </c>
      <c r="P37" s="364">
        <v>22447.8</v>
      </c>
      <c r="Q37" s="364">
        <v>598.5</v>
      </c>
      <c r="R37" s="364">
        <v>671.26499999999999</v>
      </c>
      <c r="S37" s="364">
        <v>644.1711139644791</v>
      </c>
      <c r="T37" s="364">
        <v>22780.1</v>
      </c>
      <c r="U37" s="364">
        <v>567</v>
      </c>
      <c r="V37" s="364">
        <v>766.5</v>
      </c>
      <c r="W37" s="364">
        <v>643.41615605852212</v>
      </c>
      <c r="X37" s="365">
        <v>7900.6</v>
      </c>
      <c r="Z37" s="140"/>
      <c r="AA37" s="347"/>
      <c r="AB37" s="136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136"/>
      <c r="AX37" s="136"/>
      <c r="AY37" s="136"/>
      <c r="AZ37" s="136"/>
    </row>
    <row r="38" spans="2:52" ht="12" customHeight="1" x14ac:dyDescent="0.15">
      <c r="B38" s="292"/>
      <c r="C38" s="347">
        <v>4</v>
      </c>
      <c r="D38" s="161"/>
      <c r="E38" s="364">
        <v>648</v>
      </c>
      <c r="F38" s="364">
        <v>756.10800000000006</v>
      </c>
      <c r="G38" s="364">
        <v>710.66958874458896</v>
      </c>
      <c r="H38" s="364">
        <v>42450.2</v>
      </c>
      <c r="I38" s="364">
        <v>820.8</v>
      </c>
      <c r="J38" s="364">
        <v>1024.2719999999999</v>
      </c>
      <c r="K38" s="364">
        <v>867.18846948799239</v>
      </c>
      <c r="L38" s="364">
        <v>181492.1</v>
      </c>
      <c r="M38" s="364">
        <v>891</v>
      </c>
      <c r="N38" s="364">
        <v>1026</v>
      </c>
      <c r="O38" s="364">
        <v>935.86603680362907</v>
      </c>
      <c r="P38" s="364">
        <v>22657.4</v>
      </c>
      <c r="Q38" s="364">
        <v>615.6</v>
      </c>
      <c r="R38" s="364">
        <v>771.12</v>
      </c>
      <c r="S38" s="364">
        <v>652.78804345483115</v>
      </c>
      <c r="T38" s="364">
        <v>38939.399999999994</v>
      </c>
      <c r="U38" s="364">
        <v>642.6</v>
      </c>
      <c r="V38" s="364">
        <v>815.4</v>
      </c>
      <c r="W38" s="364">
        <v>652.77225738898676</v>
      </c>
      <c r="X38" s="365">
        <v>13951.2</v>
      </c>
      <c r="Z38" s="140"/>
      <c r="AA38" s="347"/>
      <c r="AB38" s="136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136"/>
      <c r="AX38" s="136"/>
      <c r="AY38" s="136"/>
      <c r="AZ38" s="136"/>
    </row>
    <row r="39" spans="2:52" ht="12" customHeight="1" x14ac:dyDescent="0.15">
      <c r="B39" s="292"/>
      <c r="C39" s="347">
        <v>5</v>
      </c>
      <c r="D39" s="161"/>
      <c r="E39" s="364">
        <v>702</v>
      </c>
      <c r="F39" s="364">
        <v>896.4</v>
      </c>
      <c r="G39" s="364">
        <v>819.65536707830108</v>
      </c>
      <c r="H39" s="364">
        <v>34576.300000000003</v>
      </c>
      <c r="I39" s="364">
        <v>918</v>
      </c>
      <c r="J39" s="364">
        <v>1242</v>
      </c>
      <c r="K39" s="364">
        <v>1063.814693032881</v>
      </c>
      <c r="L39" s="364">
        <v>130204.2</v>
      </c>
      <c r="M39" s="364">
        <v>972</v>
      </c>
      <c r="N39" s="364">
        <v>1188</v>
      </c>
      <c r="O39" s="364">
        <v>1090.7503105590054</v>
      </c>
      <c r="P39" s="364">
        <v>23335.599999999999</v>
      </c>
      <c r="Q39" s="364">
        <v>771.12</v>
      </c>
      <c r="R39" s="364">
        <v>771.12</v>
      </c>
      <c r="S39" s="364">
        <v>771.11841526045498</v>
      </c>
      <c r="T39" s="364">
        <v>23173.599999999999</v>
      </c>
      <c r="U39" s="364">
        <v>853.2</v>
      </c>
      <c r="V39" s="364">
        <v>864</v>
      </c>
      <c r="W39" s="364">
        <v>853.88645674821498</v>
      </c>
      <c r="X39" s="365">
        <v>14784.8</v>
      </c>
      <c r="Z39" s="140"/>
      <c r="AA39" s="347"/>
      <c r="AB39" s="136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136"/>
      <c r="AX39" s="136"/>
      <c r="AY39" s="136"/>
      <c r="AZ39" s="136"/>
    </row>
    <row r="40" spans="2:52" ht="12" customHeight="1" x14ac:dyDescent="0.15">
      <c r="B40" s="292"/>
      <c r="C40" s="347">
        <v>6</v>
      </c>
      <c r="D40" s="161"/>
      <c r="E40" s="364">
        <v>702</v>
      </c>
      <c r="F40" s="364">
        <v>864</v>
      </c>
      <c r="G40" s="364">
        <v>826.92817060606376</v>
      </c>
      <c r="H40" s="364">
        <v>45465.1</v>
      </c>
      <c r="I40" s="364">
        <v>918</v>
      </c>
      <c r="J40" s="364">
        <v>1188</v>
      </c>
      <c r="K40" s="364">
        <v>1029.948073682627</v>
      </c>
      <c r="L40" s="364">
        <v>116216</v>
      </c>
      <c r="M40" s="364">
        <v>1026</v>
      </c>
      <c r="N40" s="364">
        <v>1188</v>
      </c>
      <c r="O40" s="364">
        <v>1158.8682928226694</v>
      </c>
      <c r="P40" s="364">
        <v>29386.7</v>
      </c>
      <c r="Q40" s="364">
        <v>702</v>
      </c>
      <c r="R40" s="364">
        <v>756</v>
      </c>
      <c r="S40" s="364">
        <v>719.35565970409982</v>
      </c>
      <c r="T40" s="364">
        <v>31725.4</v>
      </c>
      <c r="U40" s="364">
        <v>702</v>
      </c>
      <c r="V40" s="364">
        <v>928.8</v>
      </c>
      <c r="W40" s="364">
        <v>770.41429937477005</v>
      </c>
      <c r="X40" s="365">
        <v>12806.9</v>
      </c>
      <c r="Z40" s="140"/>
      <c r="AA40" s="347"/>
      <c r="AB40" s="136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136"/>
      <c r="AX40" s="136"/>
      <c r="AY40" s="136"/>
      <c r="AZ40" s="136"/>
    </row>
    <row r="41" spans="2:52" ht="12" customHeight="1" x14ac:dyDescent="0.15">
      <c r="B41" s="366"/>
      <c r="C41" s="316">
        <v>7</v>
      </c>
      <c r="D41" s="167"/>
      <c r="E41" s="269">
        <v>737.64</v>
      </c>
      <c r="F41" s="269">
        <v>896.4</v>
      </c>
      <c r="G41" s="269">
        <v>817.46199907876519</v>
      </c>
      <c r="H41" s="269">
        <v>32126</v>
      </c>
      <c r="I41" s="269">
        <v>864</v>
      </c>
      <c r="J41" s="269">
        <v>1134</v>
      </c>
      <c r="K41" s="269">
        <v>1051.8593850853631</v>
      </c>
      <c r="L41" s="269">
        <v>73408.899999999994</v>
      </c>
      <c r="M41" s="269">
        <v>1026</v>
      </c>
      <c r="N41" s="269">
        <v>1188</v>
      </c>
      <c r="O41" s="269">
        <v>1155.5023725638157</v>
      </c>
      <c r="P41" s="269">
        <v>22952.199999999997</v>
      </c>
      <c r="Q41" s="269">
        <v>626.4</v>
      </c>
      <c r="R41" s="269">
        <v>734.4</v>
      </c>
      <c r="S41" s="269">
        <v>697.13167278679805</v>
      </c>
      <c r="T41" s="269">
        <v>50740.4</v>
      </c>
      <c r="U41" s="269">
        <v>648</v>
      </c>
      <c r="V41" s="269">
        <v>864</v>
      </c>
      <c r="W41" s="269">
        <v>726.77367303609321</v>
      </c>
      <c r="X41" s="367">
        <v>25739</v>
      </c>
      <c r="Z41" s="140"/>
      <c r="AA41" s="347"/>
      <c r="AB41" s="136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136"/>
      <c r="AX41" s="136"/>
      <c r="AY41" s="136"/>
      <c r="AZ41" s="136"/>
    </row>
    <row r="42" spans="2:52" ht="12" customHeight="1" x14ac:dyDescent="0.15">
      <c r="B42" s="509"/>
      <c r="C42" s="510"/>
      <c r="D42" s="409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Z42" s="140"/>
      <c r="AA42" s="347"/>
      <c r="AB42" s="136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136"/>
      <c r="AX42" s="136"/>
      <c r="AY42" s="136"/>
      <c r="AZ42" s="136"/>
    </row>
    <row r="43" spans="2:52" ht="12" customHeight="1" x14ac:dyDescent="0.15">
      <c r="B43" s="530"/>
      <c r="C43" s="531"/>
      <c r="D43" s="407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Z43" s="140"/>
      <c r="AA43" s="347"/>
      <c r="AB43" s="136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136"/>
      <c r="AX43" s="136"/>
      <c r="AY43" s="136"/>
      <c r="AZ43" s="136"/>
    </row>
    <row r="44" spans="2:52" ht="12" customHeight="1" x14ac:dyDescent="0.15">
      <c r="B44" s="511">
        <v>41821</v>
      </c>
      <c r="C44" s="512"/>
      <c r="D44" s="413">
        <v>41835</v>
      </c>
      <c r="E44" s="364">
        <v>737.64</v>
      </c>
      <c r="F44" s="364">
        <v>874.8</v>
      </c>
      <c r="G44" s="364">
        <v>814.67473456404548</v>
      </c>
      <c r="H44" s="364">
        <v>16154.8</v>
      </c>
      <c r="I44" s="364">
        <v>864</v>
      </c>
      <c r="J44" s="364">
        <v>1134</v>
      </c>
      <c r="K44" s="364">
        <v>1043.7704658366229</v>
      </c>
      <c r="L44" s="364">
        <v>42248.5</v>
      </c>
      <c r="M44" s="364">
        <v>1026</v>
      </c>
      <c r="N44" s="364">
        <v>1188</v>
      </c>
      <c r="O44" s="364">
        <v>1157.297870739307</v>
      </c>
      <c r="P44" s="364">
        <v>11805.9</v>
      </c>
      <c r="Q44" s="364">
        <v>669.6</v>
      </c>
      <c r="R44" s="364">
        <v>723.6</v>
      </c>
      <c r="S44" s="364">
        <v>704.29393619825987</v>
      </c>
      <c r="T44" s="364">
        <v>24922.7</v>
      </c>
      <c r="U44" s="364">
        <v>702</v>
      </c>
      <c r="V44" s="364">
        <v>864</v>
      </c>
      <c r="W44" s="364">
        <v>740.61836316285257</v>
      </c>
      <c r="X44" s="364">
        <v>20923.8</v>
      </c>
      <c r="Z44" s="140"/>
      <c r="AA44" s="347"/>
      <c r="AB44" s="136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136"/>
      <c r="AX44" s="136"/>
      <c r="AY44" s="136"/>
      <c r="AZ44" s="136"/>
    </row>
    <row r="45" spans="2:52" ht="12" customHeight="1" x14ac:dyDescent="0.15">
      <c r="B45" s="511">
        <v>41836</v>
      </c>
      <c r="C45" s="512"/>
      <c r="D45" s="413">
        <v>41851</v>
      </c>
      <c r="E45" s="364">
        <v>745.2</v>
      </c>
      <c r="F45" s="364">
        <v>896.4</v>
      </c>
      <c r="G45" s="364">
        <v>828.12846423211624</v>
      </c>
      <c r="H45" s="364">
        <v>15971.2</v>
      </c>
      <c r="I45" s="364">
        <v>896.4</v>
      </c>
      <c r="J45" s="364">
        <v>1134</v>
      </c>
      <c r="K45" s="364">
        <v>1060.1793325753683</v>
      </c>
      <c r="L45" s="364">
        <v>31160.400000000001</v>
      </c>
      <c r="M45" s="364">
        <v>1047.5999999999999</v>
      </c>
      <c r="N45" s="364">
        <v>1188</v>
      </c>
      <c r="O45" s="364">
        <v>1153.3995841995854</v>
      </c>
      <c r="P45" s="364">
        <v>11146.3</v>
      </c>
      <c r="Q45" s="364">
        <v>626.4</v>
      </c>
      <c r="R45" s="364">
        <v>734.4</v>
      </c>
      <c r="S45" s="364">
        <v>682.50835688332654</v>
      </c>
      <c r="T45" s="364">
        <v>25817.7</v>
      </c>
      <c r="U45" s="364">
        <v>648</v>
      </c>
      <c r="V45" s="364">
        <v>864</v>
      </c>
      <c r="W45" s="364">
        <v>719.16101276621657</v>
      </c>
      <c r="X45" s="364">
        <v>4815.2</v>
      </c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</row>
    <row r="46" spans="2:52" ht="12.75" customHeight="1" x14ac:dyDescent="0.15">
      <c r="B46" s="513"/>
      <c r="C46" s="514"/>
      <c r="D46" s="418"/>
      <c r="E46" s="269"/>
      <c r="F46" s="269"/>
      <c r="G46" s="269"/>
      <c r="H46" s="171"/>
      <c r="I46" s="269"/>
      <c r="J46" s="269"/>
      <c r="K46" s="269"/>
      <c r="L46" s="171"/>
      <c r="M46" s="269"/>
      <c r="N46" s="269"/>
      <c r="O46" s="269"/>
      <c r="P46" s="171"/>
      <c r="Q46" s="269"/>
      <c r="R46" s="269"/>
      <c r="S46" s="269"/>
      <c r="T46" s="171"/>
      <c r="U46" s="269"/>
      <c r="V46" s="269"/>
      <c r="W46" s="269"/>
      <c r="X46" s="269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</row>
    <row r="47" spans="2:52" ht="6" customHeight="1" x14ac:dyDescent="0.15">
      <c r="B47" s="187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</row>
    <row r="48" spans="2:52" ht="4.5" customHeight="1" x14ac:dyDescent="0.15">
      <c r="B48" s="235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</row>
    <row r="49" spans="2:52" ht="12.75" customHeight="1" x14ac:dyDescent="0.15">
      <c r="B49" s="187" t="s">
        <v>112</v>
      </c>
      <c r="C49" s="137" t="s">
        <v>254</v>
      </c>
      <c r="X49" s="362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</row>
    <row r="50" spans="2:52" x14ac:dyDescent="0.15">
      <c r="B50" s="235" t="s">
        <v>114</v>
      </c>
      <c r="C50" s="137" t="s">
        <v>362</v>
      </c>
      <c r="X50" s="362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spans="2:52" x14ac:dyDescent="0.15">
      <c r="B51" s="235" t="s">
        <v>201</v>
      </c>
      <c r="C51" s="137" t="s">
        <v>115</v>
      </c>
      <c r="X51" s="362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</row>
    <row r="52" spans="2:52" x14ac:dyDescent="0.15">
      <c r="B52" s="235"/>
      <c r="X52" s="362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</row>
    <row r="53" spans="2:52" x14ac:dyDescent="0.15">
      <c r="K53" s="136"/>
      <c r="L53" s="136"/>
      <c r="M53" s="136"/>
      <c r="N53" s="136"/>
      <c r="O53" s="136"/>
      <c r="X53" s="362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</row>
    <row r="54" spans="2:52" ht="13.5" x14ac:dyDescent="0.15">
      <c r="E54" s="184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186"/>
      <c r="Q54" s="186"/>
      <c r="R54" s="186"/>
      <c r="S54" s="186"/>
      <c r="T54" s="186"/>
      <c r="U54" s="186"/>
      <c r="V54" s="186"/>
      <c r="W54" s="186"/>
      <c r="X54" s="362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</row>
    <row r="55" spans="2:52" ht="13.5" x14ac:dyDescent="0.15"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X55" s="362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</row>
    <row r="56" spans="2:52" ht="13.5" x14ac:dyDescent="0.15"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X56" s="362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</row>
    <row r="57" spans="2:52" ht="13.5" x14ac:dyDescent="0.15"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6"/>
      <c r="Q57" s="186"/>
      <c r="R57" s="186"/>
      <c r="S57" s="186"/>
      <c r="T57" s="186"/>
      <c r="U57" s="186"/>
      <c r="V57" s="186"/>
      <c r="W57" s="186"/>
      <c r="X57" s="362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</row>
    <row r="58" spans="2:52" x14ac:dyDescent="0.15">
      <c r="K58" s="136"/>
      <c r="L58" s="136"/>
      <c r="M58" s="136"/>
      <c r="N58" s="136"/>
      <c r="O58" s="136"/>
      <c r="X58" s="362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</row>
    <row r="59" spans="2:52" x14ac:dyDescent="0.15">
      <c r="X59" s="362"/>
      <c r="Y59" s="136"/>
    </row>
    <row r="60" spans="2:52" x14ac:dyDescent="0.15">
      <c r="X60" s="362"/>
      <c r="Y60" s="136"/>
    </row>
    <row r="61" spans="2:52" x14ac:dyDescent="0.15">
      <c r="X61" s="362"/>
      <c r="Y61" s="136"/>
    </row>
    <row r="62" spans="2:52" x14ac:dyDescent="0.15">
      <c r="X62" s="362"/>
      <c r="Y62" s="136"/>
    </row>
    <row r="63" spans="2:52" x14ac:dyDescent="0.15">
      <c r="X63" s="136"/>
      <c r="Y63" s="136"/>
    </row>
    <row r="64" spans="2:52" x14ac:dyDescent="0.15">
      <c r="X64" s="136"/>
      <c r="Y64" s="136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6.625" style="137" customWidth="1"/>
    <col min="3" max="3" width="2.875" style="137" customWidth="1"/>
    <col min="4" max="4" width="7.1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16384" width="7.5" style="137"/>
  </cols>
  <sheetData>
    <row r="1" spans="1:42" ht="15" customHeight="1" x14ac:dyDescent="0.15">
      <c r="A1" s="136"/>
      <c r="B1" s="381"/>
      <c r="C1" s="381"/>
      <c r="D1" s="381"/>
      <c r="V1" s="136"/>
      <c r="W1" s="344"/>
      <c r="X1" s="344"/>
      <c r="Y1" s="344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ht="12.75" customHeight="1" x14ac:dyDescent="0.15">
      <c r="A2" s="136"/>
      <c r="B2" s="137" t="s">
        <v>363</v>
      </c>
      <c r="C2" s="346"/>
      <c r="D2" s="346"/>
      <c r="V2" s="136"/>
      <c r="W2" s="136"/>
      <c r="X2" s="348"/>
      <c r="Y2" s="348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1:42" ht="12.75" customHeight="1" x14ac:dyDescent="0.15">
      <c r="A3" s="136"/>
      <c r="B3" s="346"/>
      <c r="C3" s="346"/>
      <c r="D3" s="346"/>
      <c r="T3" s="139" t="s">
        <v>90</v>
      </c>
      <c r="V3" s="136"/>
      <c r="W3" s="348"/>
      <c r="X3" s="348"/>
      <c r="Y3" s="348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</row>
    <row r="4" spans="1:42" ht="3.75" customHeight="1" x14ac:dyDescent="0.15">
      <c r="A4" s="136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1:42" ht="12" customHeight="1" x14ac:dyDescent="0.15">
      <c r="A5" s="136"/>
      <c r="B5" s="158"/>
      <c r="C5" s="501" t="s">
        <v>263</v>
      </c>
      <c r="D5" s="502"/>
      <c r="E5" s="141" t="s">
        <v>364</v>
      </c>
      <c r="F5" s="503"/>
      <c r="G5" s="503"/>
      <c r="H5" s="504"/>
      <c r="I5" s="141" t="s">
        <v>365</v>
      </c>
      <c r="J5" s="503"/>
      <c r="K5" s="503"/>
      <c r="L5" s="504"/>
      <c r="M5" s="141" t="s">
        <v>366</v>
      </c>
      <c r="N5" s="503"/>
      <c r="O5" s="503"/>
      <c r="P5" s="504"/>
      <c r="Q5" s="141" t="s">
        <v>367</v>
      </c>
      <c r="R5" s="503"/>
      <c r="S5" s="503"/>
      <c r="T5" s="504"/>
      <c r="V5" s="136"/>
      <c r="W5" s="136"/>
      <c r="X5" s="505"/>
      <c r="Y5" s="505"/>
      <c r="Z5" s="136"/>
      <c r="AA5" s="348"/>
      <c r="AB5" s="348"/>
      <c r="AC5" s="348"/>
      <c r="AD5" s="136"/>
      <c r="AE5" s="348"/>
      <c r="AF5" s="348"/>
      <c r="AG5" s="348"/>
      <c r="AH5" s="136"/>
      <c r="AI5" s="348"/>
      <c r="AJ5" s="348"/>
      <c r="AK5" s="348"/>
      <c r="AL5" s="136"/>
      <c r="AM5" s="348"/>
      <c r="AN5" s="348"/>
      <c r="AO5" s="348"/>
      <c r="AP5" s="136"/>
    </row>
    <row r="6" spans="1:42" ht="12" customHeight="1" x14ac:dyDescent="0.15">
      <c r="A6" s="136"/>
      <c r="B6" s="162"/>
      <c r="C6" s="151"/>
      <c r="D6" s="167"/>
      <c r="E6" s="151"/>
      <c r="F6" s="506"/>
      <c r="G6" s="506"/>
      <c r="H6" s="507"/>
      <c r="I6" s="151"/>
      <c r="J6" s="506"/>
      <c r="K6" s="506"/>
      <c r="L6" s="507"/>
      <c r="M6" s="151"/>
      <c r="N6" s="506"/>
      <c r="O6" s="506"/>
      <c r="P6" s="507"/>
      <c r="Q6" s="151"/>
      <c r="R6" s="506"/>
      <c r="S6" s="506"/>
      <c r="T6" s="507"/>
      <c r="V6" s="136"/>
      <c r="W6" s="136"/>
      <c r="X6" s="136"/>
      <c r="Y6" s="136"/>
      <c r="Z6" s="136"/>
      <c r="AA6" s="348"/>
      <c r="AB6" s="348"/>
      <c r="AC6" s="348"/>
      <c r="AD6" s="136"/>
      <c r="AE6" s="348"/>
      <c r="AF6" s="348"/>
      <c r="AG6" s="348"/>
      <c r="AH6" s="136"/>
      <c r="AI6" s="348"/>
      <c r="AJ6" s="348"/>
      <c r="AK6" s="348"/>
      <c r="AL6" s="136"/>
      <c r="AM6" s="348"/>
      <c r="AN6" s="348"/>
      <c r="AO6" s="348"/>
      <c r="AP6" s="136"/>
    </row>
    <row r="7" spans="1:42" ht="12" customHeight="1" x14ac:dyDescent="0.15">
      <c r="A7" s="136"/>
      <c r="B7" s="356" t="s">
        <v>318</v>
      </c>
      <c r="C7" s="357"/>
      <c r="D7" s="358"/>
      <c r="E7" s="389" t="s">
        <v>281</v>
      </c>
      <c r="F7" s="389" t="s">
        <v>175</v>
      </c>
      <c r="G7" s="389" t="s">
        <v>282</v>
      </c>
      <c r="H7" s="389" t="s">
        <v>101</v>
      </c>
      <c r="I7" s="389" t="s">
        <v>281</v>
      </c>
      <c r="J7" s="389" t="s">
        <v>175</v>
      </c>
      <c r="K7" s="389" t="s">
        <v>282</v>
      </c>
      <c r="L7" s="389" t="s">
        <v>101</v>
      </c>
      <c r="M7" s="389" t="s">
        <v>281</v>
      </c>
      <c r="N7" s="389" t="s">
        <v>175</v>
      </c>
      <c r="O7" s="389" t="s">
        <v>282</v>
      </c>
      <c r="P7" s="389" t="s">
        <v>101</v>
      </c>
      <c r="Q7" s="389" t="s">
        <v>281</v>
      </c>
      <c r="R7" s="389" t="s">
        <v>175</v>
      </c>
      <c r="S7" s="389" t="s">
        <v>282</v>
      </c>
      <c r="T7" s="389" t="s">
        <v>101</v>
      </c>
      <c r="V7" s="136"/>
      <c r="W7" s="387"/>
      <c r="X7" s="387"/>
      <c r="Y7" s="387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136"/>
    </row>
    <row r="8" spans="1:42" ht="12" customHeight="1" x14ac:dyDescent="0.15">
      <c r="A8" s="136"/>
      <c r="B8" s="151"/>
      <c r="C8" s="152"/>
      <c r="D8" s="167"/>
      <c r="E8" s="391"/>
      <c r="F8" s="391"/>
      <c r="G8" s="391" t="s">
        <v>283</v>
      </c>
      <c r="H8" s="391"/>
      <c r="I8" s="391"/>
      <c r="J8" s="391"/>
      <c r="K8" s="391" t="s">
        <v>283</v>
      </c>
      <c r="L8" s="391"/>
      <c r="M8" s="391"/>
      <c r="N8" s="391"/>
      <c r="O8" s="391" t="s">
        <v>283</v>
      </c>
      <c r="P8" s="391"/>
      <c r="Q8" s="391"/>
      <c r="R8" s="391"/>
      <c r="S8" s="391" t="s">
        <v>283</v>
      </c>
      <c r="T8" s="391"/>
      <c r="V8" s="136"/>
      <c r="W8" s="136"/>
      <c r="X8" s="136"/>
      <c r="Y8" s="136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136"/>
    </row>
    <row r="9" spans="1:42" ht="12" customHeight="1" x14ac:dyDescent="0.15">
      <c r="A9" s="136"/>
      <c r="B9" s="289" t="s">
        <v>267</v>
      </c>
      <c r="C9" s="313">
        <v>23</v>
      </c>
      <c r="D9" s="157" t="s">
        <v>268</v>
      </c>
      <c r="E9" s="325">
        <v>630</v>
      </c>
      <c r="F9" s="325">
        <v>816.06000000000006</v>
      </c>
      <c r="G9" s="326">
        <v>681.53523801659708</v>
      </c>
      <c r="H9" s="325">
        <v>7580.3</v>
      </c>
      <c r="I9" s="325">
        <v>467.25</v>
      </c>
      <c r="J9" s="325">
        <v>610.57500000000005</v>
      </c>
      <c r="K9" s="325">
        <v>500.07080752623062</v>
      </c>
      <c r="L9" s="325">
        <v>309676.09999999998</v>
      </c>
      <c r="M9" s="325">
        <v>504</v>
      </c>
      <c r="N9" s="325">
        <v>756</v>
      </c>
      <c r="O9" s="325">
        <v>540.08458588873441</v>
      </c>
      <c r="P9" s="325">
        <v>955841.39999999991</v>
      </c>
      <c r="Q9" s="325">
        <v>682.5</v>
      </c>
      <c r="R9" s="326">
        <v>840</v>
      </c>
      <c r="S9" s="325">
        <v>699.15464599939321</v>
      </c>
      <c r="T9" s="326">
        <v>19147.2</v>
      </c>
      <c r="V9" s="136"/>
      <c r="W9" s="140"/>
      <c r="X9" s="347"/>
      <c r="Y9" s="136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136"/>
    </row>
    <row r="10" spans="1:42" ht="12" customHeight="1" x14ac:dyDescent="0.15">
      <c r="A10" s="136"/>
      <c r="B10" s="292"/>
      <c r="C10" s="347">
        <v>24</v>
      </c>
      <c r="D10" s="161"/>
      <c r="E10" s="253">
        <v>651</v>
      </c>
      <c r="F10" s="253">
        <v>819</v>
      </c>
      <c r="G10" s="253">
        <v>717</v>
      </c>
      <c r="H10" s="551">
        <f>SUM(H8:H9)</f>
        <v>7580.3</v>
      </c>
      <c r="I10" s="552">
        <v>525</v>
      </c>
      <c r="J10" s="162">
        <v>758</v>
      </c>
      <c r="K10" s="162">
        <v>629</v>
      </c>
      <c r="L10" s="162">
        <f>SUM(L8:L9)</f>
        <v>309676.09999999998</v>
      </c>
      <c r="M10" s="162">
        <v>578</v>
      </c>
      <c r="N10" s="162">
        <v>725</v>
      </c>
      <c r="O10" s="162">
        <v>621</v>
      </c>
      <c r="P10" s="162">
        <f>SUM(P8:P9)</f>
        <v>955841.39999999991</v>
      </c>
      <c r="Q10" s="162">
        <v>656</v>
      </c>
      <c r="R10" s="162">
        <v>870</v>
      </c>
      <c r="S10" s="162">
        <v>713</v>
      </c>
      <c r="T10" s="364">
        <f>SUM(T8:T9)</f>
        <v>19147.2</v>
      </c>
      <c r="V10" s="136"/>
      <c r="W10" s="140"/>
      <c r="X10" s="347"/>
      <c r="Y10" s="136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136"/>
    </row>
    <row r="11" spans="1:42" ht="12" customHeight="1" x14ac:dyDescent="0.15">
      <c r="A11" s="136"/>
      <c r="B11" s="366"/>
      <c r="C11" s="316">
        <v>25</v>
      </c>
      <c r="D11" s="167"/>
      <c r="E11" s="367">
        <v>651</v>
      </c>
      <c r="F11" s="269">
        <v>787.5</v>
      </c>
      <c r="G11" s="269">
        <v>716.60177894429853</v>
      </c>
      <c r="H11" s="269">
        <v>2398.1999999999998</v>
      </c>
      <c r="I11" s="269">
        <v>609</v>
      </c>
      <c r="J11" s="269">
        <v>735</v>
      </c>
      <c r="K11" s="269">
        <v>650.43844132607046</v>
      </c>
      <c r="L11" s="269">
        <v>73459.299999999988</v>
      </c>
      <c r="M11" s="269">
        <v>609</v>
      </c>
      <c r="N11" s="269">
        <v>693</v>
      </c>
      <c r="O11" s="269">
        <v>628.53776300983725</v>
      </c>
      <c r="P11" s="269">
        <v>102277.2</v>
      </c>
      <c r="Q11" s="269">
        <v>656.25</v>
      </c>
      <c r="R11" s="269">
        <v>870.03000000000009</v>
      </c>
      <c r="S11" s="269">
        <v>705.64785398230083</v>
      </c>
      <c r="T11" s="367">
        <v>6175</v>
      </c>
      <c r="V11" s="136"/>
      <c r="W11" s="140"/>
      <c r="X11" s="347"/>
      <c r="Y11" s="136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36"/>
    </row>
    <row r="12" spans="1:42" ht="12" customHeight="1" x14ac:dyDescent="0.15">
      <c r="A12" s="136"/>
      <c r="B12" s="292"/>
      <c r="C12" s="347">
        <v>11</v>
      </c>
      <c r="D12" s="161"/>
      <c r="E12" s="364">
        <v>766.5</v>
      </c>
      <c r="F12" s="364">
        <v>787.5</v>
      </c>
      <c r="G12" s="364">
        <v>780.36274509803923</v>
      </c>
      <c r="H12" s="364">
        <v>874.4</v>
      </c>
      <c r="I12" s="364">
        <v>609</v>
      </c>
      <c r="J12" s="364">
        <v>735</v>
      </c>
      <c r="K12" s="364">
        <v>667.81569940545137</v>
      </c>
      <c r="L12" s="364">
        <v>23977.199999999997</v>
      </c>
      <c r="M12" s="364">
        <v>609</v>
      </c>
      <c r="N12" s="364">
        <v>692.68500000000006</v>
      </c>
      <c r="O12" s="364">
        <v>632.78719210483393</v>
      </c>
      <c r="P12" s="364">
        <v>42168</v>
      </c>
      <c r="Q12" s="364">
        <v>672</v>
      </c>
      <c r="R12" s="364">
        <v>870.03000000000009</v>
      </c>
      <c r="S12" s="364">
        <v>733.0788</v>
      </c>
      <c r="T12" s="365">
        <v>2080</v>
      </c>
      <c r="V12" s="362"/>
      <c r="W12" s="140"/>
      <c r="X12" s="347"/>
      <c r="Y12" s="136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136"/>
    </row>
    <row r="13" spans="1:42" ht="12" customHeight="1" x14ac:dyDescent="0.15">
      <c r="A13" s="136"/>
      <c r="B13" s="292"/>
      <c r="C13" s="347">
        <v>12</v>
      </c>
      <c r="D13" s="161"/>
      <c r="E13" s="364">
        <v>651</v>
      </c>
      <c r="F13" s="364">
        <v>766.5</v>
      </c>
      <c r="G13" s="364">
        <v>717.30403768506062</v>
      </c>
      <c r="H13" s="364">
        <v>748.90000000000009</v>
      </c>
      <c r="I13" s="364">
        <v>609</v>
      </c>
      <c r="J13" s="364">
        <v>735</v>
      </c>
      <c r="K13" s="364">
        <v>637.84247635808788</v>
      </c>
      <c r="L13" s="364">
        <v>28170.300000000003</v>
      </c>
      <c r="M13" s="364">
        <v>609</v>
      </c>
      <c r="N13" s="364">
        <v>693</v>
      </c>
      <c r="O13" s="364">
        <v>625.34185729579406</v>
      </c>
      <c r="P13" s="364">
        <v>39777.399999999994</v>
      </c>
      <c r="Q13" s="364">
        <v>656.25</v>
      </c>
      <c r="R13" s="364">
        <v>840</v>
      </c>
      <c r="S13" s="364">
        <v>689.58595936794586</v>
      </c>
      <c r="T13" s="365">
        <v>2285</v>
      </c>
      <c r="V13" s="362"/>
      <c r="W13" s="140"/>
      <c r="X13" s="347"/>
      <c r="Y13" s="136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136"/>
    </row>
    <row r="14" spans="1:42" ht="12" customHeight="1" x14ac:dyDescent="0.15">
      <c r="A14" s="136"/>
      <c r="B14" s="292" t="s">
        <v>269</v>
      </c>
      <c r="C14" s="347">
        <v>1</v>
      </c>
      <c r="D14" s="161" t="s">
        <v>270</v>
      </c>
      <c r="E14" s="364">
        <v>651</v>
      </c>
      <c r="F14" s="364">
        <v>766.5</v>
      </c>
      <c r="G14" s="364">
        <v>730.88476562500011</v>
      </c>
      <c r="H14" s="364">
        <v>1282.5999999999999</v>
      </c>
      <c r="I14" s="364">
        <v>603.75</v>
      </c>
      <c r="J14" s="364">
        <v>735</v>
      </c>
      <c r="K14" s="364">
        <v>656.40429447852762</v>
      </c>
      <c r="L14" s="364">
        <v>15388.1</v>
      </c>
      <c r="M14" s="364">
        <v>598.5</v>
      </c>
      <c r="N14" s="364">
        <v>682.5</v>
      </c>
      <c r="O14" s="364">
        <v>623.16573865505802</v>
      </c>
      <c r="P14" s="364">
        <v>55743.4</v>
      </c>
      <c r="Q14" s="364">
        <v>666.75</v>
      </c>
      <c r="R14" s="364">
        <v>819</v>
      </c>
      <c r="S14" s="364">
        <v>713.68656716417922</v>
      </c>
      <c r="T14" s="365">
        <v>1185</v>
      </c>
      <c r="V14" s="362"/>
      <c r="W14" s="140"/>
      <c r="X14" s="347"/>
      <c r="Y14" s="136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136"/>
    </row>
    <row r="15" spans="1:42" ht="12" customHeight="1" x14ac:dyDescent="0.15">
      <c r="A15" s="136"/>
      <c r="B15" s="292"/>
      <c r="C15" s="347">
        <v>2</v>
      </c>
      <c r="D15" s="161"/>
      <c r="E15" s="364">
        <v>640.5</v>
      </c>
      <c r="F15" s="364">
        <v>766.5</v>
      </c>
      <c r="G15" s="364">
        <v>732.64800000000002</v>
      </c>
      <c r="H15" s="364">
        <v>304.5</v>
      </c>
      <c r="I15" s="365">
        <v>609</v>
      </c>
      <c r="J15" s="364">
        <v>735</v>
      </c>
      <c r="K15" s="364">
        <v>641.05414392640023</v>
      </c>
      <c r="L15" s="364">
        <v>17942.099999999999</v>
      </c>
      <c r="M15" s="364">
        <v>598.5</v>
      </c>
      <c r="N15" s="364">
        <v>697.30500000000006</v>
      </c>
      <c r="O15" s="364">
        <v>618.06264150106836</v>
      </c>
      <c r="P15" s="364">
        <v>39151.800000000003</v>
      </c>
      <c r="Q15" s="364">
        <v>666.75</v>
      </c>
      <c r="R15" s="364">
        <v>813.75</v>
      </c>
      <c r="S15" s="364">
        <v>695.33081896551721</v>
      </c>
      <c r="T15" s="365">
        <v>1260</v>
      </c>
      <c r="V15" s="362"/>
      <c r="W15" s="140"/>
      <c r="X15" s="347"/>
      <c r="Y15" s="136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136"/>
    </row>
    <row r="16" spans="1:42" ht="12" customHeight="1" x14ac:dyDescent="0.15">
      <c r="A16" s="136"/>
      <c r="B16" s="292"/>
      <c r="C16" s="347">
        <v>3</v>
      </c>
      <c r="D16" s="161"/>
      <c r="E16" s="364">
        <v>0</v>
      </c>
      <c r="F16" s="364">
        <v>0</v>
      </c>
      <c r="G16" s="364">
        <v>0</v>
      </c>
      <c r="H16" s="364">
        <v>67.7</v>
      </c>
      <c r="I16" s="364">
        <v>601.65</v>
      </c>
      <c r="J16" s="364">
        <v>735</v>
      </c>
      <c r="K16" s="364">
        <v>646.98736920924523</v>
      </c>
      <c r="L16" s="364">
        <v>30008.1</v>
      </c>
      <c r="M16" s="364">
        <v>609</v>
      </c>
      <c r="N16" s="364">
        <v>735</v>
      </c>
      <c r="O16" s="364">
        <v>628.17730073085136</v>
      </c>
      <c r="P16" s="364">
        <v>78251.7</v>
      </c>
      <c r="Q16" s="364">
        <v>682.5</v>
      </c>
      <c r="R16" s="364">
        <v>835.17</v>
      </c>
      <c r="S16" s="364">
        <v>743.83251655629147</v>
      </c>
      <c r="T16" s="365">
        <v>2730</v>
      </c>
      <c r="V16" s="362"/>
      <c r="W16" s="140"/>
      <c r="X16" s="347"/>
      <c r="Y16" s="136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136"/>
    </row>
    <row r="17" spans="1:42" ht="12" customHeight="1" x14ac:dyDescent="0.15">
      <c r="A17" s="136"/>
      <c r="B17" s="292"/>
      <c r="C17" s="347">
        <v>4</v>
      </c>
      <c r="D17" s="161"/>
      <c r="E17" s="364">
        <v>745.2</v>
      </c>
      <c r="F17" s="364">
        <v>810</v>
      </c>
      <c r="G17" s="364">
        <v>770.83953203645751</v>
      </c>
      <c r="H17" s="364">
        <v>1555.8</v>
      </c>
      <c r="I17" s="364">
        <v>626.4</v>
      </c>
      <c r="J17" s="364">
        <v>756</v>
      </c>
      <c r="K17" s="364">
        <v>675.13582321678314</v>
      </c>
      <c r="L17" s="364">
        <v>39096.1</v>
      </c>
      <c r="M17" s="364">
        <v>637.20000000000005</v>
      </c>
      <c r="N17" s="364">
        <v>812.16</v>
      </c>
      <c r="O17" s="364">
        <v>660.48781789962231</v>
      </c>
      <c r="P17" s="364">
        <v>72224.100000000006</v>
      </c>
      <c r="Q17" s="364">
        <v>734.4</v>
      </c>
      <c r="R17" s="364">
        <v>942.3</v>
      </c>
      <c r="S17" s="364">
        <v>778.16160000000002</v>
      </c>
      <c r="T17" s="365">
        <v>2485</v>
      </c>
      <c r="V17" s="362"/>
      <c r="W17" s="140"/>
      <c r="X17" s="347"/>
      <c r="Y17" s="136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136"/>
    </row>
    <row r="18" spans="1:42" ht="12" customHeight="1" x14ac:dyDescent="0.15">
      <c r="A18" s="136"/>
      <c r="B18" s="292"/>
      <c r="C18" s="347">
        <v>5</v>
      </c>
      <c r="D18" s="161"/>
      <c r="E18" s="364">
        <v>950.4</v>
      </c>
      <c r="F18" s="364">
        <v>968.32799999999997</v>
      </c>
      <c r="G18" s="364">
        <v>957.56916488222703</v>
      </c>
      <c r="H18" s="364">
        <v>1891.7</v>
      </c>
      <c r="I18" s="365">
        <v>629.42399999999998</v>
      </c>
      <c r="J18" s="364">
        <v>756</v>
      </c>
      <c r="K18" s="364">
        <v>695.57503430992324</v>
      </c>
      <c r="L18" s="364">
        <v>26727.300000000003</v>
      </c>
      <c r="M18" s="364">
        <v>702</v>
      </c>
      <c r="N18" s="364">
        <v>812.16</v>
      </c>
      <c r="O18" s="364">
        <v>755.89651257096523</v>
      </c>
      <c r="P18" s="364">
        <v>46001</v>
      </c>
      <c r="Q18" s="364">
        <v>756</v>
      </c>
      <c r="R18" s="364">
        <v>950.4</v>
      </c>
      <c r="S18" s="364">
        <v>874.8</v>
      </c>
      <c r="T18" s="364">
        <v>1095</v>
      </c>
      <c r="V18" s="362"/>
      <c r="W18" s="140"/>
      <c r="X18" s="347"/>
      <c r="Y18" s="136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136"/>
    </row>
    <row r="19" spans="1:42" ht="12" customHeight="1" x14ac:dyDescent="0.15">
      <c r="A19" s="136"/>
      <c r="B19" s="292"/>
      <c r="C19" s="347">
        <v>6</v>
      </c>
      <c r="D19" s="161"/>
      <c r="E19" s="364">
        <v>853.2</v>
      </c>
      <c r="F19" s="364">
        <v>972</v>
      </c>
      <c r="G19" s="364">
        <v>903.57201554691824</v>
      </c>
      <c r="H19" s="364">
        <v>293.10000000000002</v>
      </c>
      <c r="I19" s="364">
        <v>637.20000000000005</v>
      </c>
      <c r="J19" s="364">
        <v>756</v>
      </c>
      <c r="K19" s="364">
        <v>682.82079047103446</v>
      </c>
      <c r="L19" s="364">
        <v>24645.599999999999</v>
      </c>
      <c r="M19" s="364">
        <v>691.2</v>
      </c>
      <c r="N19" s="364">
        <v>756</v>
      </c>
      <c r="O19" s="364">
        <v>722.93429987031527</v>
      </c>
      <c r="P19" s="364">
        <v>46624.7</v>
      </c>
      <c r="Q19" s="364">
        <v>864</v>
      </c>
      <c r="R19" s="364">
        <v>1015.2</v>
      </c>
      <c r="S19" s="364">
        <v>920.70490909090904</v>
      </c>
      <c r="T19" s="365">
        <v>885</v>
      </c>
      <c r="V19" s="362"/>
      <c r="W19" s="140"/>
      <c r="X19" s="347"/>
      <c r="Y19" s="136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36"/>
    </row>
    <row r="20" spans="1:42" ht="12" customHeight="1" x14ac:dyDescent="0.15">
      <c r="A20" s="136"/>
      <c r="B20" s="366"/>
      <c r="C20" s="316">
        <v>7</v>
      </c>
      <c r="D20" s="167"/>
      <c r="E20" s="269">
        <v>864</v>
      </c>
      <c r="F20" s="269">
        <v>878.14800000000002</v>
      </c>
      <c r="G20" s="269">
        <v>864.95268644747398</v>
      </c>
      <c r="H20" s="269">
        <v>947.5</v>
      </c>
      <c r="I20" s="269">
        <v>615.6</v>
      </c>
      <c r="J20" s="269">
        <v>734.4</v>
      </c>
      <c r="K20" s="269">
        <v>676.08501378209814</v>
      </c>
      <c r="L20" s="269">
        <v>14105.5</v>
      </c>
      <c r="M20" s="269">
        <v>658.8</v>
      </c>
      <c r="N20" s="269">
        <v>810</v>
      </c>
      <c r="O20" s="269">
        <v>717.1212609018371</v>
      </c>
      <c r="P20" s="269">
        <v>33565.1</v>
      </c>
      <c r="Q20" s="269">
        <v>842.4</v>
      </c>
      <c r="R20" s="269">
        <v>1007.9639999999999</v>
      </c>
      <c r="S20" s="269">
        <v>906.32380645161288</v>
      </c>
      <c r="T20" s="367">
        <v>980</v>
      </c>
      <c r="V20" s="362"/>
      <c r="W20" s="140"/>
      <c r="X20" s="347"/>
      <c r="Y20" s="136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136"/>
    </row>
    <row r="21" spans="1:42" ht="12" customHeight="1" x14ac:dyDescent="0.15">
      <c r="A21" s="136"/>
      <c r="B21" s="509"/>
      <c r="C21" s="510"/>
      <c r="D21" s="409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V21" s="362"/>
      <c r="W21" s="140"/>
      <c r="X21" s="347"/>
      <c r="Y21" s="136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136"/>
    </row>
    <row r="22" spans="1:42" ht="12" customHeight="1" x14ac:dyDescent="0.15">
      <c r="A22" s="136"/>
      <c r="B22" s="530"/>
      <c r="C22" s="531"/>
      <c r="D22" s="407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V22" s="362"/>
      <c r="W22" s="140"/>
      <c r="X22" s="347"/>
      <c r="Y22" s="136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136"/>
    </row>
    <row r="23" spans="1:42" ht="12" customHeight="1" x14ac:dyDescent="0.15">
      <c r="A23" s="136"/>
      <c r="B23" s="511">
        <v>41821</v>
      </c>
      <c r="C23" s="512"/>
      <c r="D23" s="413">
        <v>41835</v>
      </c>
      <c r="E23" s="364">
        <v>878.14800000000002</v>
      </c>
      <c r="F23" s="364">
        <v>878.14800000000002</v>
      </c>
      <c r="G23" s="364">
        <v>878.14285714285711</v>
      </c>
      <c r="H23" s="364">
        <v>393.6</v>
      </c>
      <c r="I23" s="364">
        <v>648</v>
      </c>
      <c r="J23" s="364">
        <v>734.4</v>
      </c>
      <c r="K23" s="364">
        <v>685.17342617430563</v>
      </c>
      <c r="L23" s="364">
        <v>6770.4</v>
      </c>
      <c r="M23" s="364">
        <v>702</v>
      </c>
      <c r="N23" s="364">
        <v>756</v>
      </c>
      <c r="O23" s="364">
        <v>724.47836885617653</v>
      </c>
      <c r="P23" s="364">
        <v>19091.3</v>
      </c>
      <c r="Q23" s="364">
        <v>864</v>
      </c>
      <c r="R23" s="364">
        <v>1007.9639999999999</v>
      </c>
      <c r="S23" s="364">
        <v>903.21988235294123</v>
      </c>
      <c r="T23" s="364">
        <v>545</v>
      </c>
      <c r="V23" s="362"/>
      <c r="W23" s="140"/>
      <c r="X23" s="347"/>
      <c r="Y23" s="136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136"/>
    </row>
    <row r="24" spans="1:42" ht="12" customHeight="1" x14ac:dyDescent="0.15">
      <c r="A24" s="136"/>
      <c r="B24" s="511">
        <v>41836</v>
      </c>
      <c r="C24" s="512"/>
      <c r="D24" s="413">
        <v>41851</v>
      </c>
      <c r="E24" s="364">
        <v>864</v>
      </c>
      <c r="F24" s="364">
        <v>864</v>
      </c>
      <c r="G24" s="364">
        <v>864</v>
      </c>
      <c r="H24" s="364">
        <v>553.9</v>
      </c>
      <c r="I24" s="364">
        <v>615.6</v>
      </c>
      <c r="J24" s="364">
        <v>734.4</v>
      </c>
      <c r="K24" s="364">
        <v>667.80932351667377</v>
      </c>
      <c r="L24" s="364">
        <v>7335.1</v>
      </c>
      <c r="M24" s="364">
        <v>658.8</v>
      </c>
      <c r="N24" s="364">
        <v>810</v>
      </c>
      <c r="O24" s="364">
        <v>711.26291769673048</v>
      </c>
      <c r="P24" s="364">
        <v>14473.8</v>
      </c>
      <c r="Q24" s="130">
        <v>842.4</v>
      </c>
      <c r="R24" s="130">
        <v>999.75600000000009</v>
      </c>
      <c r="S24" s="130">
        <v>910.09285714285716</v>
      </c>
      <c r="T24" s="364">
        <v>435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</row>
    <row r="25" spans="1:42" ht="15.75" customHeight="1" x14ac:dyDescent="0.15">
      <c r="A25" s="136"/>
      <c r="B25" s="554"/>
      <c r="C25" s="152"/>
      <c r="D25" s="418"/>
      <c r="E25" s="269"/>
      <c r="F25" s="269"/>
      <c r="G25" s="269"/>
      <c r="H25" s="171"/>
      <c r="I25" s="269"/>
      <c r="J25" s="269"/>
      <c r="K25" s="269"/>
      <c r="L25" s="167"/>
      <c r="M25" s="269"/>
      <c r="N25" s="269"/>
      <c r="O25" s="269"/>
      <c r="P25" s="171"/>
      <c r="Q25" s="269"/>
      <c r="R25" s="269"/>
      <c r="S25" s="269"/>
      <c r="T25" s="167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1:42" ht="12" customHeight="1" x14ac:dyDescent="0.15"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</row>
    <row r="27" spans="1:42" ht="12" customHeight="1" x14ac:dyDescent="0.15">
      <c r="T27" s="362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1:42" ht="12" customHeight="1" x14ac:dyDescent="0.15">
      <c r="E28" s="183"/>
      <c r="F28" s="183"/>
      <c r="G28" s="183"/>
      <c r="H28" s="183"/>
      <c r="I28" s="183"/>
      <c r="J28" s="183"/>
      <c r="K28" s="186"/>
      <c r="L28" s="186"/>
      <c r="M28" s="186"/>
      <c r="N28" s="186"/>
      <c r="O28" s="186"/>
      <c r="P28" s="186"/>
      <c r="Q28" s="186"/>
      <c r="R28" s="186"/>
      <c r="S28" s="186"/>
      <c r="T28" s="362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</row>
    <row r="29" spans="1:42" ht="12" customHeight="1" x14ac:dyDescent="0.15">
      <c r="E29" s="184"/>
      <c r="F29" s="311"/>
      <c r="G29" s="311"/>
      <c r="H29" s="311"/>
      <c r="I29" s="311"/>
      <c r="J29" s="183"/>
      <c r="K29" s="186"/>
      <c r="L29" s="186"/>
      <c r="M29" s="186"/>
      <c r="N29" s="186"/>
      <c r="O29" s="186"/>
      <c r="P29" s="186"/>
      <c r="Q29" s="186"/>
      <c r="R29" s="186"/>
      <c r="S29" s="186"/>
      <c r="T29" s="362"/>
      <c r="U29" s="186"/>
      <c r="V29" s="183"/>
      <c r="W29" s="183"/>
      <c r="X29" s="183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</row>
    <row r="30" spans="1:42" ht="12" customHeight="1" x14ac:dyDescent="0.15">
      <c r="E30" s="184"/>
      <c r="F30" s="184"/>
      <c r="G30" s="184"/>
      <c r="H30" s="184"/>
      <c r="I30" s="184"/>
      <c r="J30" s="136"/>
      <c r="T30" s="362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</row>
    <row r="31" spans="1:42" ht="12" customHeight="1" x14ac:dyDescent="0.15">
      <c r="E31" s="184"/>
      <c r="F31" s="184"/>
      <c r="G31" s="184"/>
      <c r="H31" s="184"/>
      <c r="I31" s="184"/>
      <c r="J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</row>
    <row r="32" spans="1:42" ht="12" customHeight="1" x14ac:dyDescent="0.15">
      <c r="E32" s="184"/>
      <c r="F32" s="184"/>
      <c r="G32" s="184"/>
      <c r="H32" s="184"/>
      <c r="I32" s="184"/>
      <c r="J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</row>
    <row r="33" spans="5:42" ht="12" customHeight="1" x14ac:dyDescent="0.15">
      <c r="E33" s="136"/>
      <c r="F33" s="136"/>
      <c r="G33" s="136"/>
      <c r="H33" s="136"/>
      <c r="I33" s="136"/>
      <c r="J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</row>
    <row r="34" spans="5:42" ht="12" customHeight="1" x14ac:dyDescent="0.15">
      <c r="E34" s="136"/>
      <c r="F34" s="136"/>
      <c r="G34" s="136"/>
      <c r="H34" s="136"/>
      <c r="I34" s="136"/>
      <c r="J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</row>
    <row r="35" spans="5:42" ht="12" customHeight="1" x14ac:dyDescent="0.15"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</row>
    <row r="36" spans="5:42" ht="12" customHeight="1" x14ac:dyDescent="0.15"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</row>
    <row r="37" spans="5:42" ht="12" customHeight="1" x14ac:dyDescent="0.15"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</row>
    <row r="38" spans="5:42" ht="12" customHeight="1" x14ac:dyDescent="0.15"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</row>
    <row r="39" spans="5:42" ht="12" customHeight="1" x14ac:dyDescent="0.15"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</row>
    <row r="40" spans="5:42" ht="12" customHeight="1" x14ac:dyDescent="0.15"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</row>
    <row r="41" spans="5:42" ht="12" customHeight="1" x14ac:dyDescent="0.15"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</row>
    <row r="42" spans="5:42" ht="12" customHeight="1" x14ac:dyDescent="0.15"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</row>
    <row r="43" spans="5:42" ht="12" customHeight="1" x14ac:dyDescent="0.15"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</row>
    <row r="44" spans="5:42" ht="12" customHeight="1" x14ac:dyDescent="0.15"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</row>
    <row r="45" spans="5:42" ht="3.75" customHeight="1" x14ac:dyDescent="0.15"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</row>
    <row r="46" spans="5:42" ht="12.75" customHeight="1" x14ac:dyDescent="0.15"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</row>
    <row r="47" spans="5:42" ht="12.75" customHeight="1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57" customWidth="1"/>
    <col min="2" max="2" width="5.625" style="557" customWidth="1"/>
    <col min="3" max="3" width="2.75" style="557" customWidth="1"/>
    <col min="4" max="4" width="6" style="557" customWidth="1"/>
    <col min="5" max="5" width="5.5" style="557" customWidth="1"/>
    <col min="6" max="7" width="5.875" style="557" customWidth="1"/>
    <col min="8" max="8" width="8.5" style="557" customWidth="1"/>
    <col min="9" max="9" width="5.75" style="557" customWidth="1"/>
    <col min="10" max="11" width="5.875" style="557" customWidth="1"/>
    <col min="12" max="12" width="8" style="557" customWidth="1"/>
    <col min="13" max="13" width="5.5" style="557" customWidth="1"/>
    <col min="14" max="15" width="5.875" style="557" customWidth="1"/>
    <col min="16" max="16" width="7.625" style="557" bestFit="1" customWidth="1"/>
    <col min="17" max="17" width="5.375" style="557" customWidth="1"/>
    <col min="18" max="19" width="5.875" style="557" customWidth="1"/>
    <col min="20" max="20" width="7.625" style="557" bestFit="1" customWidth="1"/>
    <col min="21" max="21" width="5.375" style="557" customWidth="1"/>
    <col min="22" max="23" width="5.875" style="557" customWidth="1"/>
    <col min="24" max="24" width="7.625" style="557" bestFit="1" customWidth="1"/>
    <col min="25" max="16384" width="7.5" style="557"/>
  </cols>
  <sheetData>
    <row r="1" spans="2:52" ht="19.5" customHeight="1" x14ac:dyDescent="0.15">
      <c r="B1" s="555" t="s">
        <v>368</v>
      </c>
      <c r="C1" s="556"/>
      <c r="D1" s="556"/>
      <c r="E1" s="556"/>
      <c r="F1" s="556"/>
      <c r="G1" s="556"/>
      <c r="H1" s="556"/>
      <c r="Z1" s="555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556"/>
      <c r="AR1" s="556"/>
      <c r="AS1" s="556"/>
      <c r="AT1" s="556"/>
      <c r="AU1" s="556"/>
      <c r="AV1" s="556"/>
      <c r="AW1" s="556"/>
      <c r="AX1" s="556"/>
      <c r="AY1" s="556"/>
      <c r="AZ1" s="556"/>
    </row>
    <row r="2" spans="2:52" x14ac:dyDescent="0.15">
      <c r="B2" s="557" t="s">
        <v>88</v>
      </c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</row>
    <row r="3" spans="2:52" x14ac:dyDescent="0.15">
      <c r="B3" s="557" t="s">
        <v>369</v>
      </c>
      <c r="X3" s="558" t="s">
        <v>228</v>
      </c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9"/>
      <c r="AW3" s="556"/>
      <c r="AX3" s="556"/>
      <c r="AY3" s="556"/>
      <c r="AZ3" s="556"/>
    </row>
    <row r="4" spans="2:52" ht="6" customHeight="1" x14ac:dyDescent="0.15"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556"/>
      <c r="AO4" s="556"/>
      <c r="AP4" s="556"/>
      <c r="AQ4" s="556"/>
      <c r="AR4" s="556"/>
      <c r="AS4" s="556"/>
      <c r="AT4" s="556"/>
      <c r="AU4" s="556"/>
      <c r="AV4" s="556"/>
      <c r="AW4" s="556"/>
      <c r="AX4" s="556"/>
      <c r="AY4" s="556"/>
      <c r="AZ4" s="556"/>
    </row>
    <row r="5" spans="2:52" ht="13.5" customHeight="1" x14ac:dyDescent="0.15">
      <c r="B5" s="561"/>
      <c r="C5" s="562" t="s">
        <v>91</v>
      </c>
      <c r="D5" s="563"/>
      <c r="E5" s="804" t="s">
        <v>370</v>
      </c>
      <c r="F5" s="805"/>
      <c r="G5" s="805"/>
      <c r="H5" s="806"/>
      <c r="I5" s="804" t="s">
        <v>371</v>
      </c>
      <c r="J5" s="805"/>
      <c r="K5" s="805"/>
      <c r="L5" s="806"/>
      <c r="M5" s="804" t="s">
        <v>372</v>
      </c>
      <c r="N5" s="805"/>
      <c r="O5" s="805"/>
      <c r="P5" s="806"/>
      <c r="Q5" s="804" t="s">
        <v>279</v>
      </c>
      <c r="R5" s="805"/>
      <c r="S5" s="805"/>
      <c r="T5" s="806"/>
      <c r="U5" s="804" t="s">
        <v>136</v>
      </c>
      <c r="V5" s="805"/>
      <c r="W5" s="805"/>
      <c r="X5" s="806"/>
      <c r="Z5" s="567"/>
      <c r="AA5" s="568"/>
      <c r="AB5" s="568"/>
      <c r="AC5" s="803"/>
      <c r="AD5" s="803"/>
      <c r="AE5" s="803"/>
      <c r="AF5" s="803"/>
      <c r="AG5" s="803"/>
      <c r="AH5" s="803"/>
      <c r="AI5" s="803"/>
      <c r="AJ5" s="803"/>
      <c r="AK5" s="803"/>
      <c r="AL5" s="803"/>
      <c r="AM5" s="803"/>
      <c r="AN5" s="803"/>
      <c r="AO5" s="803"/>
      <c r="AP5" s="803"/>
      <c r="AQ5" s="803"/>
      <c r="AR5" s="803"/>
      <c r="AS5" s="803"/>
      <c r="AT5" s="803"/>
      <c r="AU5" s="803"/>
      <c r="AV5" s="803"/>
      <c r="AW5" s="556"/>
      <c r="AX5" s="556"/>
      <c r="AY5" s="556"/>
      <c r="AZ5" s="556"/>
    </row>
    <row r="6" spans="2:52" x14ac:dyDescent="0.15">
      <c r="B6" s="570" t="s">
        <v>280</v>
      </c>
      <c r="C6" s="571"/>
      <c r="D6" s="572"/>
      <c r="E6" s="573" t="s">
        <v>141</v>
      </c>
      <c r="F6" s="574" t="s">
        <v>373</v>
      </c>
      <c r="G6" s="575" t="s">
        <v>374</v>
      </c>
      <c r="H6" s="574" t="s">
        <v>101</v>
      </c>
      <c r="I6" s="573" t="s">
        <v>141</v>
      </c>
      <c r="J6" s="574" t="s">
        <v>373</v>
      </c>
      <c r="K6" s="575" t="s">
        <v>374</v>
      </c>
      <c r="L6" s="574" t="s">
        <v>101</v>
      </c>
      <c r="M6" s="573" t="s">
        <v>141</v>
      </c>
      <c r="N6" s="574" t="s">
        <v>373</v>
      </c>
      <c r="O6" s="575" t="s">
        <v>374</v>
      </c>
      <c r="P6" s="574" t="s">
        <v>101</v>
      </c>
      <c r="Q6" s="573" t="s">
        <v>141</v>
      </c>
      <c r="R6" s="574" t="s">
        <v>373</v>
      </c>
      <c r="S6" s="575" t="s">
        <v>374</v>
      </c>
      <c r="T6" s="574" t="s">
        <v>101</v>
      </c>
      <c r="U6" s="573" t="s">
        <v>141</v>
      </c>
      <c r="V6" s="574" t="s">
        <v>373</v>
      </c>
      <c r="W6" s="575" t="s">
        <v>374</v>
      </c>
      <c r="X6" s="574" t="s">
        <v>101</v>
      </c>
      <c r="Z6" s="571"/>
      <c r="AA6" s="571"/>
      <c r="AB6" s="571"/>
      <c r="AC6" s="569"/>
      <c r="AD6" s="569"/>
      <c r="AE6" s="569"/>
      <c r="AF6" s="569"/>
      <c r="AG6" s="569"/>
      <c r="AH6" s="569"/>
      <c r="AI6" s="569"/>
      <c r="AJ6" s="569"/>
      <c r="AK6" s="569"/>
      <c r="AL6" s="569"/>
      <c r="AM6" s="569"/>
      <c r="AN6" s="569"/>
      <c r="AO6" s="569"/>
      <c r="AP6" s="569"/>
      <c r="AQ6" s="569"/>
      <c r="AR6" s="569"/>
      <c r="AS6" s="569"/>
      <c r="AT6" s="569"/>
      <c r="AU6" s="569"/>
      <c r="AV6" s="569"/>
      <c r="AW6" s="556"/>
      <c r="AX6" s="556"/>
      <c r="AY6" s="556"/>
      <c r="AZ6" s="556"/>
    </row>
    <row r="7" spans="2:52" x14ac:dyDescent="0.15">
      <c r="B7" s="576"/>
      <c r="C7" s="577"/>
      <c r="D7" s="577"/>
      <c r="E7" s="578"/>
      <c r="F7" s="579"/>
      <c r="G7" s="580" t="s">
        <v>102</v>
      </c>
      <c r="H7" s="579"/>
      <c r="I7" s="578"/>
      <c r="J7" s="579"/>
      <c r="K7" s="580" t="s">
        <v>102</v>
      </c>
      <c r="L7" s="579"/>
      <c r="M7" s="578"/>
      <c r="N7" s="579"/>
      <c r="O7" s="580" t="s">
        <v>102</v>
      </c>
      <c r="P7" s="579"/>
      <c r="Q7" s="578"/>
      <c r="R7" s="579"/>
      <c r="S7" s="580" t="s">
        <v>102</v>
      </c>
      <c r="T7" s="579"/>
      <c r="U7" s="578"/>
      <c r="V7" s="579"/>
      <c r="W7" s="580" t="s">
        <v>102</v>
      </c>
      <c r="X7" s="579"/>
      <c r="Z7" s="567"/>
      <c r="AA7" s="567"/>
      <c r="AB7" s="567"/>
      <c r="AC7" s="569"/>
      <c r="AD7" s="569"/>
      <c r="AE7" s="569"/>
      <c r="AF7" s="569"/>
      <c r="AG7" s="569"/>
      <c r="AH7" s="569"/>
      <c r="AI7" s="569"/>
      <c r="AJ7" s="569"/>
      <c r="AK7" s="569"/>
      <c r="AL7" s="569"/>
      <c r="AM7" s="569"/>
      <c r="AN7" s="569"/>
      <c r="AO7" s="569"/>
      <c r="AP7" s="569"/>
      <c r="AQ7" s="569"/>
      <c r="AR7" s="569"/>
      <c r="AS7" s="569"/>
      <c r="AT7" s="569"/>
      <c r="AU7" s="569"/>
      <c r="AV7" s="569"/>
      <c r="AW7" s="556"/>
      <c r="AX7" s="556"/>
      <c r="AY7" s="556"/>
      <c r="AZ7" s="556"/>
    </row>
    <row r="8" spans="2:52" ht="13.5" customHeight="1" x14ac:dyDescent="0.15">
      <c r="B8" s="581" t="s">
        <v>375</v>
      </c>
      <c r="C8" s="582">
        <v>21</v>
      </c>
      <c r="D8" s="582" t="s">
        <v>376</v>
      </c>
      <c r="E8" s="583">
        <v>2205</v>
      </c>
      <c r="F8" s="584">
        <v>3885</v>
      </c>
      <c r="G8" s="585">
        <v>2895</v>
      </c>
      <c r="H8" s="584">
        <v>226388</v>
      </c>
      <c r="I8" s="583">
        <v>1890</v>
      </c>
      <c r="J8" s="584">
        <v>2940</v>
      </c>
      <c r="K8" s="585">
        <v>2475</v>
      </c>
      <c r="L8" s="584">
        <v>238329</v>
      </c>
      <c r="M8" s="583">
        <v>1260</v>
      </c>
      <c r="N8" s="584">
        <v>2191</v>
      </c>
      <c r="O8" s="585">
        <v>1760</v>
      </c>
      <c r="P8" s="584">
        <v>132131</v>
      </c>
      <c r="Q8" s="583">
        <v>4935</v>
      </c>
      <c r="R8" s="584">
        <v>7497</v>
      </c>
      <c r="S8" s="585">
        <v>5946</v>
      </c>
      <c r="T8" s="584">
        <v>46995</v>
      </c>
      <c r="U8" s="583">
        <v>3885</v>
      </c>
      <c r="V8" s="584">
        <v>5775</v>
      </c>
      <c r="W8" s="585">
        <v>4612</v>
      </c>
      <c r="X8" s="584">
        <v>106636</v>
      </c>
      <c r="Y8" s="556"/>
      <c r="Z8" s="556"/>
      <c r="AA8" s="556"/>
      <c r="AB8" s="55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56"/>
      <c r="AX8" s="556"/>
      <c r="AY8" s="556"/>
      <c r="AZ8" s="556"/>
    </row>
    <row r="9" spans="2:52" ht="13.5" customHeight="1" x14ac:dyDescent="0.15">
      <c r="B9" s="587"/>
      <c r="C9" s="556">
        <v>22</v>
      </c>
      <c r="D9" s="588"/>
      <c r="E9" s="589">
        <v>2100</v>
      </c>
      <c r="F9" s="589">
        <v>3885</v>
      </c>
      <c r="G9" s="590">
        <v>2830</v>
      </c>
      <c r="H9" s="589">
        <v>187560</v>
      </c>
      <c r="I9" s="589">
        <v>1869</v>
      </c>
      <c r="J9" s="589">
        <v>2940</v>
      </c>
      <c r="K9" s="589">
        <v>2413</v>
      </c>
      <c r="L9" s="589">
        <v>227953</v>
      </c>
      <c r="M9" s="589">
        <v>1365</v>
      </c>
      <c r="N9" s="589">
        <v>2056</v>
      </c>
      <c r="O9" s="589">
        <v>1707</v>
      </c>
      <c r="P9" s="589">
        <v>150204</v>
      </c>
      <c r="Q9" s="589">
        <v>4725</v>
      </c>
      <c r="R9" s="589">
        <v>6510</v>
      </c>
      <c r="S9" s="589">
        <v>5678</v>
      </c>
      <c r="T9" s="589">
        <v>52831</v>
      </c>
      <c r="U9" s="589">
        <v>3885</v>
      </c>
      <c r="V9" s="589">
        <v>5565</v>
      </c>
      <c r="W9" s="589">
        <v>4621</v>
      </c>
      <c r="X9" s="589">
        <v>105802</v>
      </c>
      <c r="Y9" s="556"/>
      <c r="Z9" s="556"/>
      <c r="AA9" s="556"/>
      <c r="AB9" s="556"/>
      <c r="AC9" s="586"/>
      <c r="AD9" s="586"/>
      <c r="AE9" s="586"/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6"/>
      <c r="AW9" s="556"/>
      <c r="AX9" s="556"/>
      <c r="AY9" s="556"/>
      <c r="AZ9" s="556"/>
    </row>
    <row r="10" spans="2:52" ht="13.5" customHeight="1" x14ac:dyDescent="0.15">
      <c r="B10" s="587"/>
      <c r="C10" s="556">
        <v>23</v>
      </c>
      <c r="D10" s="588"/>
      <c r="E10" s="163">
        <v>1995</v>
      </c>
      <c r="F10" s="163">
        <v>3675</v>
      </c>
      <c r="G10" s="163">
        <v>2731.6543158027753</v>
      </c>
      <c r="H10" s="163">
        <v>187258.59999999998</v>
      </c>
      <c r="I10" s="163">
        <v>1837.5</v>
      </c>
      <c r="J10" s="163">
        <v>2730</v>
      </c>
      <c r="K10" s="163">
        <v>2391.0349921187594</v>
      </c>
      <c r="L10" s="163">
        <v>201312.80000000002</v>
      </c>
      <c r="M10" s="163">
        <v>1312.5</v>
      </c>
      <c r="N10" s="163">
        <v>1995</v>
      </c>
      <c r="O10" s="163">
        <v>1676.1515516971997</v>
      </c>
      <c r="P10" s="163">
        <v>107369.79999999999</v>
      </c>
      <c r="Q10" s="163">
        <v>5040</v>
      </c>
      <c r="R10" s="163">
        <v>6825</v>
      </c>
      <c r="S10" s="163">
        <v>5805.0642123605076</v>
      </c>
      <c r="T10" s="163">
        <v>48404.700000000004</v>
      </c>
      <c r="U10" s="163">
        <v>3780</v>
      </c>
      <c r="V10" s="163">
        <v>5565</v>
      </c>
      <c r="W10" s="163">
        <v>4623.7033696402696</v>
      </c>
      <c r="X10" s="163">
        <v>112836.59999999998</v>
      </c>
      <c r="Y10" s="556"/>
      <c r="Z10" s="556"/>
      <c r="AA10" s="556"/>
      <c r="AB10" s="55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56"/>
      <c r="AX10" s="556"/>
      <c r="AY10" s="556"/>
      <c r="AZ10" s="556"/>
    </row>
    <row r="11" spans="2:52" ht="13.5" customHeight="1" x14ac:dyDescent="0.15">
      <c r="B11" s="587"/>
      <c r="C11" s="556">
        <v>24</v>
      </c>
      <c r="D11" s="588"/>
      <c r="E11" s="165">
        <v>2100</v>
      </c>
      <c r="F11" s="165">
        <v>4200</v>
      </c>
      <c r="G11" s="165">
        <v>2772.3689676307004</v>
      </c>
      <c r="H11" s="165">
        <v>235043</v>
      </c>
      <c r="I11" s="165">
        <v>1837.5</v>
      </c>
      <c r="J11" s="165">
        <v>3150</v>
      </c>
      <c r="K11" s="165">
        <v>2282.8878980334398</v>
      </c>
      <c r="L11" s="165">
        <v>198749.3</v>
      </c>
      <c r="M11" s="165">
        <v>1312.5</v>
      </c>
      <c r="N11" s="165">
        <v>2100</v>
      </c>
      <c r="O11" s="165">
        <v>1613.9241624522426</v>
      </c>
      <c r="P11" s="165">
        <v>122468.59999999999</v>
      </c>
      <c r="Q11" s="165">
        <v>5460</v>
      </c>
      <c r="R11" s="165">
        <v>8190</v>
      </c>
      <c r="S11" s="165">
        <v>5997.2622122667535</v>
      </c>
      <c r="T11" s="165">
        <v>57363</v>
      </c>
      <c r="U11" s="165">
        <v>4042.5</v>
      </c>
      <c r="V11" s="165">
        <v>6720</v>
      </c>
      <c r="W11" s="165">
        <v>4680.9505703422055</v>
      </c>
      <c r="X11" s="166">
        <v>99926.799999999988</v>
      </c>
      <c r="Y11" s="556"/>
      <c r="Z11" s="556"/>
      <c r="AA11" s="556"/>
      <c r="AB11" s="556"/>
      <c r="AC11" s="586"/>
      <c r="AD11" s="586"/>
      <c r="AE11" s="586"/>
      <c r="AF11" s="586"/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6"/>
      <c r="AU11" s="586"/>
      <c r="AV11" s="586"/>
      <c r="AW11" s="556"/>
      <c r="AX11" s="556"/>
      <c r="AY11" s="556"/>
      <c r="AZ11" s="556"/>
    </row>
    <row r="12" spans="2:52" ht="13.5" customHeight="1" x14ac:dyDescent="0.15">
      <c r="B12" s="591"/>
      <c r="C12" s="560">
        <v>25</v>
      </c>
      <c r="D12" s="592"/>
      <c r="E12" s="593">
        <v>2415</v>
      </c>
      <c r="F12" s="593">
        <v>4515</v>
      </c>
      <c r="G12" s="593">
        <v>3222.1866549819279</v>
      </c>
      <c r="H12" s="593">
        <v>181100.09999999998</v>
      </c>
      <c r="I12" s="593">
        <v>1890</v>
      </c>
      <c r="J12" s="593">
        <v>3570</v>
      </c>
      <c r="K12" s="593">
        <v>2637.4664939246045</v>
      </c>
      <c r="L12" s="593">
        <v>174612.8</v>
      </c>
      <c r="M12" s="593">
        <v>1260</v>
      </c>
      <c r="N12" s="593">
        <v>2423.1900000000005</v>
      </c>
      <c r="O12" s="593">
        <v>1764.0124725816895</v>
      </c>
      <c r="P12" s="593">
        <v>143028.10000000006</v>
      </c>
      <c r="Q12" s="593">
        <v>5775</v>
      </c>
      <c r="R12" s="593">
        <v>8400</v>
      </c>
      <c r="S12" s="593">
        <v>6972.3269595207184</v>
      </c>
      <c r="T12" s="593">
        <v>53742.400000000001</v>
      </c>
      <c r="U12" s="593">
        <v>4200</v>
      </c>
      <c r="V12" s="593">
        <v>6300</v>
      </c>
      <c r="W12" s="593">
        <v>5176.4979626021677</v>
      </c>
      <c r="X12" s="594">
        <v>111745.29999999996</v>
      </c>
      <c r="Y12" s="556"/>
      <c r="Z12" s="556"/>
      <c r="AA12" s="556"/>
      <c r="AB12" s="556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556"/>
      <c r="AX12" s="556"/>
      <c r="AY12" s="556"/>
      <c r="AZ12" s="556"/>
    </row>
    <row r="13" spans="2:52" ht="13.5" customHeight="1" x14ac:dyDescent="0.15">
      <c r="B13" s="160"/>
      <c r="C13" s="145">
        <v>7</v>
      </c>
      <c r="D13" s="161"/>
      <c r="E13" s="589">
        <v>2625</v>
      </c>
      <c r="F13" s="589">
        <v>3465</v>
      </c>
      <c r="G13" s="589">
        <v>2914.1266858763538</v>
      </c>
      <c r="H13" s="589">
        <v>13074</v>
      </c>
      <c r="I13" s="589">
        <v>1995</v>
      </c>
      <c r="J13" s="589">
        <v>2940</v>
      </c>
      <c r="K13" s="589">
        <v>2495.1609783173512</v>
      </c>
      <c r="L13" s="589">
        <v>14387.300000000001</v>
      </c>
      <c r="M13" s="589">
        <v>1575</v>
      </c>
      <c r="N13" s="589">
        <v>2310</v>
      </c>
      <c r="O13" s="589">
        <v>1847.8355671557565</v>
      </c>
      <c r="P13" s="589">
        <v>17122.3</v>
      </c>
      <c r="Q13" s="589">
        <v>6300</v>
      </c>
      <c r="R13" s="589">
        <v>8190</v>
      </c>
      <c r="S13" s="589">
        <v>7160.710693359375</v>
      </c>
      <c r="T13" s="589">
        <v>5277.7</v>
      </c>
      <c r="U13" s="589">
        <v>4581.4650000000001</v>
      </c>
      <c r="V13" s="589">
        <v>6195</v>
      </c>
      <c r="W13" s="589">
        <v>5051.938380618426</v>
      </c>
      <c r="X13" s="590">
        <v>9620.2000000000007</v>
      </c>
      <c r="Y13" s="556"/>
      <c r="Z13" s="556"/>
      <c r="AA13" s="556"/>
      <c r="AB13" s="556"/>
      <c r="AC13" s="586"/>
      <c r="AD13" s="586"/>
      <c r="AE13" s="556"/>
      <c r="AF13" s="586"/>
      <c r="AG13" s="586"/>
      <c r="AH13" s="586"/>
      <c r="AI13" s="556"/>
      <c r="AJ13" s="586"/>
      <c r="AK13" s="586"/>
      <c r="AL13" s="586"/>
      <c r="AM13" s="556"/>
      <c r="AN13" s="586"/>
      <c r="AO13" s="586"/>
      <c r="AP13" s="586"/>
      <c r="AQ13" s="556"/>
      <c r="AR13" s="586"/>
      <c r="AS13" s="586"/>
      <c r="AT13" s="586"/>
      <c r="AU13" s="556"/>
      <c r="AV13" s="586"/>
      <c r="AW13" s="556"/>
      <c r="AX13" s="556"/>
      <c r="AY13" s="556"/>
      <c r="AZ13" s="556"/>
    </row>
    <row r="14" spans="2:52" ht="13.5" customHeight="1" x14ac:dyDescent="0.15">
      <c r="B14" s="160"/>
      <c r="C14" s="145">
        <v>8</v>
      </c>
      <c r="D14" s="161"/>
      <c r="E14" s="589">
        <v>2730</v>
      </c>
      <c r="F14" s="589">
        <v>3499.9650000000001</v>
      </c>
      <c r="G14" s="589">
        <v>3018.9150608519276</v>
      </c>
      <c r="H14" s="589">
        <v>10831.1</v>
      </c>
      <c r="I14" s="589">
        <v>1995</v>
      </c>
      <c r="J14" s="589">
        <v>2940</v>
      </c>
      <c r="K14" s="589">
        <v>2529.6587655649305</v>
      </c>
      <c r="L14" s="589">
        <v>13754</v>
      </c>
      <c r="M14" s="589">
        <v>1575</v>
      </c>
      <c r="N14" s="589">
        <v>2423.1900000000005</v>
      </c>
      <c r="O14" s="589">
        <v>1960.8633937237137</v>
      </c>
      <c r="P14" s="589">
        <v>13256</v>
      </c>
      <c r="Q14" s="589">
        <v>6510</v>
      </c>
      <c r="R14" s="589">
        <v>7980</v>
      </c>
      <c r="S14" s="589">
        <v>7241.6683042422837</v>
      </c>
      <c r="T14" s="589">
        <v>3727.3999999999996</v>
      </c>
      <c r="U14" s="589">
        <v>4725</v>
      </c>
      <c r="V14" s="589">
        <v>6195</v>
      </c>
      <c r="W14" s="589">
        <v>5344.9556595269787</v>
      </c>
      <c r="X14" s="590">
        <v>7679.2</v>
      </c>
      <c r="Y14" s="556"/>
      <c r="Z14" s="556"/>
      <c r="AA14" s="556"/>
      <c r="AB14" s="556"/>
      <c r="AC14" s="586"/>
      <c r="AD14" s="586"/>
      <c r="AE14" s="556"/>
      <c r="AF14" s="586"/>
      <c r="AG14" s="586"/>
      <c r="AH14" s="586"/>
      <c r="AI14" s="556"/>
      <c r="AJ14" s="586"/>
      <c r="AK14" s="586"/>
      <c r="AL14" s="586"/>
      <c r="AM14" s="556"/>
      <c r="AN14" s="586"/>
      <c r="AO14" s="586"/>
      <c r="AP14" s="586"/>
      <c r="AQ14" s="556"/>
      <c r="AR14" s="586"/>
      <c r="AS14" s="586"/>
      <c r="AT14" s="586"/>
      <c r="AU14" s="556"/>
      <c r="AV14" s="586"/>
      <c r="AW14" s="556"/>
      <c r="AX14" s="556"/>
      <c r="AY14" s="556"/>
      <c r="AZ14" s="556"/>
    </row>
    <row r="15" spans="2:52" ht="13.5" customHeight="1" x14ac:dyDescent="0.15">
      <c r="B15" s="160"/>
      <c r="C15" s="145">
        <v>9</v>
      </c>
      <c r="D15" s="161"/>
      <c r="E15" s="589">
        <v>2835</v>
      </c>
      <c r="F15" s="589">
        <v>3570</v>
      </c>
      <c r="G15" s="589">
        <v>3144.3322890505656</v>
      </c>
      <c r="H15" s="589">
        <v>12278.9</v>
      </c>
      <c r="I15" s="589">
        <v>2205</v>
      </c>
      <c r="J15" s="589">
        <v>2940</v>
      </c>
      <c r="K15" s="589">
        <v>2559.2167375238969</v>
      </c>
      <c r="L15" s="589">
        <v>13204.6</v>
      </c>
      <c r="M15" s="589">
        <v>1575</v>
      </c>
      <c r="N15" s="589">
        <v>2310</v>
      </c>
      <c r="O15" s="589">
        <v>1877.3088548730866</v>
      </c>
      <c r="P15" s="589">
        <v>10068.200000000001</v>
      </c>
      <c r="Q15" s="589">
        <v>6300</v>
      </c>
      <c r="R15" s="589">
        <v>8295</v>
      </c>
      <c r="S15" s="589">
        <v>7214.8415271966524</v>
      </c>
      <c r="T15" s="589">
        <v>3411.3</v>
      </c>
      <c r="U15" s="589">
        <v>4830</v>
      </c>
      <c r="V15" s="589">
        <v>6300</v>
      </c>
      <c r="W15" s="589">
        <v>5336.2901217756689</v>
      </c>
      <c r="X15" s="590">
        <v>6142.5</v>
      </c>
      <c r="Y15" s="556"/>
      <c r="Z15" s="556"/>
      <c r="AA15" s="556"/>
      <c r="AB15" s="556"/>
      <c r="AC15" s="586"/>
      <c r="AD15" s="586"/>
      <c r="AE15" s="556"/>
      <c r="AF15" s="586"/>
      <c r="AG15" s="586"/>
      <c r="AH15" s="586"/>
      <c r="AI15" s="556"/>
      <c r="AJ15" s="586"/>
      <c r="AK15" s="586"/>
      <c r="AL15" s="586"/>
      <c r="AM15" s="556"/>
      <c r="AN15" s="586"/>
      <c r="AO15" s="586"/>
      <c r="AP15" s="586"/>
      <c r="AQ15" s="556"/>
      <c r="AR15" s="586"/>
      <c r="AS15" s="586"/>
      <c r="AT15" s="586"/>
      <c r="AU15" s="556"/>
      <c r="AV15" s="586"/>
      <c r="AW15" s="556"/>
      <c r="AX15" s="556"/>
      <c r="AY15" s="556"/>
      <c r="AZ15" s="556"/>
    </row>
    <row r="16" spans="2:52" ht="13.5" customHeight="1" x14ac:dyDescent="0.15">
      <c r="B16" s="160"/>
      <c r="C16" s="145">
        <v>10</v>
      </c>
      <c r="D16" s="161"/>
      <c r="E16" s="589">
        <v>2940</v>
      </c>
      <c r="F16" s="589">
        <v>3832.5</v>
      </c>
      <c r="G16" s="589">
        <v>3367.9279457187704</v>
      </c>
      <c r="H16" s="589">
        <v>15183.099999999999</v>
      </c>
      <c r="I16" s="589">
        <v>2205</v>
      </c>
      <c r="J16" s="589">
        <v>2992.5</v>
      </c>
      <c r="K16" s="589">
        <v>2618.0108021462311</v>
      </c>
      <c r="L16" s="589">
        <v>19708.599999999999</v>
      </c>
      <c r="M16" s="589">
        <v>1575</v>
      </c>
      <c r="N16" s="589">
        <v>2362.5</v>
      </c>
      <c r="O16" s="589">
        <v>1851.6666716178481</v>
      </c>
      <c r="P16" s="589">
        <v>15663.000000000002</v>
      </c>
      <c r="Q16" s="589">
        <v>6405</v>
      </c>
      <c r="R16" s="589">
        <v>8190</v>
      </c>
      <c r="S16" s="589">
        <v>7267.9668574044408</v>
      </c>
      <c r="T16" s="589">
        <v>4045.2000000000003</v>
      </c>
      <c r="U16" s="589">
        <v>4725</v>
      </c>
      <c r="V16" s="589">
        <v>6300</v>
      </c>
      <c r="W16" s="589">
        <v>5288.2286061767509</v>
      </c>
      <c r="X16" s="590">
        <v>7989</v>
      </c>
      <c r="Y16" s="556"/>
      <c r="Z16" s="556"/>
      <c r="AA16" s="556"/>
      <c r="AB16" s="556"/>
      <c r="AC16" s="586"/>
      <c r="AD16" s="586"/>
      <c r="AE16" s="556"/>
      <c r="AF16" s="586"/>
      <c r="AG16" s="586"/>
      <c r="AH16" s="586"/>
      <c r="AI16" s="556"/>
      <c r="AJ16" s="586"/>
      <c r="AK16" s="586"/>
      <c r="AL16" s="586"/>
      <c r="AM16" s="556"/>
      <c r="AN16" s="586"/>
      <c r="AO16" s="586"/>
      <c r="AP16" s="586"/>
      <c r="AQ16" s="556"/>
      <c r="AR16" s="586"/>
      <c r="AS16" s="586"/>
      <c r="AT16" s="586"/>
      <c r="AU16" s="556"/>
      <c r="AV16" s="586"/>
      <c r="AW16" s="556"/>
      <c r="AX16" s="556"/>
      <c r="AY16" s="556"/>
      <c r="AZ16" s="556"/>
    </row>
    <row r="17" spans="2:52" ht="13.5" customHeight="1" x14ac:dyDescent="0.15">
      <c r="B17" s="160"/>
      <c r="C17" s="145">
        <v>11</v>
      </c>
      <c r="D17" s="161"/>
      <c r="E17" s="589">
        <v>3360</v>
      </c>
      <c r="F17" s="589">
        <v>4410</v>
      </c>
      <c r="G17" s="589">
        <v>3722.5177154121493</v>
      </c>
      <c r="H17" s="589">
        <v>11068.600000000002</v>
      </c>
      <c r="I17" s="589">
        <v>2520</v>
      </c>
      <c r="J17" s="589">
        <v>3465</v>
      </c>
      <c r="K17" s="589">
        <v>2845.064165343636</v>
      </c>
      <c r="L17" s="589">
        <v>16566.900000000001</v>
      </c>
      <c r="M17" s="589">
        <v>1575</v>
      </c>
      <c r="N17" s="589">
        <v>2055.27</v>
      </c>
      <c r="O17" s="589">
        <v>1716.6995884773664</v>
      </c>
      <c r="P17" s="589">
        <v>11772</v>
      </c>
      <c r="Q17" s="589">
        <v>7350</v>
      </c>
      <c r="R17" s="589">
        <v>8400</v>
      </c>
      <c r="S17" s="589">
        <v>7726.8871072121965</v>
      </c>
      <c r="T17" s="589">
        <v>3504.8</v>
      </c>
      <c r="U17" s="589">
        <v>5040</v>
      </c>
      <c r="V17" s="589">
        <v>6268.5</v>
      </c>
      <c r="W17" s="589">
        <v>5634.9034013605451</v>
      </c>
      <c r="X17" s="590">
        <v>6755.5</v>
      </c>
      <c r="Y17" s="556"/>
      <c r="Z17" s="556"/>
      <c r="AA17" s="556"/>
      <c r="AB17" s="556"/>
      <c r="AC17" s="586"/>
      <c r="AD17" s="586"/>
      <c r="AE17" s="556"/>
      <c r="AF17" s="586"/>
      <c r="AG17" s="586"/>
      <c r="AH17" s="586"/>
      <c r="AI17" s="556"/>
      <c r="AJ17" s="586"/>
      <c r="AK17" s="586"/>
      <c r="AL17" s="586"/>
      <c r="AM17" s="556"/>
      <c r="AN17" s="586"/>
      <c r="AO17" s="586"/>
      <c r="AP17" s="586"/>
      <c r="AQ17" s="556"/>
      <c r="AR17" s="586"/>
      <c r="AS17" s="586"/>
      <c r="AT17" s="586"/>
      <c r="AU17" s="556"/>
      <c r="AV17" s="586"/>
      <c r="AW17" s="556"/>
      <c r="AX17" s="556"/>
      <c r="AY17" s="556"/>
      <c r="AZ17" s="556"/>
    </row>
    <row r="18" spans="2:52" ht="13.5" customHeight="1" x14ac:dyDescent="0.15">
      <c r="B18" s="160"/>
      <c r="C18" s="145">
        <v>12</v>
      </c>
      <c r="D18" s="161"/>
      <c r="E18" s="589">
        <v>3150</v>
      </c>
      <c r="F18" s="589">
        <v>4515</v>
      </c>
      <c r="G18" s="589">
        <v>3899.1164172314971</v>
      </c>
      <c r="H18" s="589">
        <v>15670.1</v>
      </c>
      <c r="I18" s="589">
        <v>2415</v>
      </c>
      <c r="J18" s="589">
        <v>3570</v>
      </c>
      <c r="K18" s="589">
        <v>3011.9362227472752</v>
      </c>
      <c r="L18" s="589">
        <v>15534.599999999999</v>
      </c>
      <c r="M18" s="589">
        <v>1470</v>
      </c>
      <c r="N18" s="589">
        <v>2100</v>
      </c>
      <c r="O18" s="589">
        <v>1787.7275407419543</v>
      </c>
      <c r="P18" s="589">
        <v>10039.5</v>
      </c>
      <c r="Q18" s="589">
        <v>7350</v>
      </c>
      <c r="R18" s="589">
        <v>8400</v>
      </c>
      <c r="S18" s="589">
        <v>7899.3903425718718</v>
      </c>
      <c r="T18" s="589">
        <v>4441.2000000000007</v>
      </c>
      <c r="U18" s="589">
        <v>5250</v>
      </c>
      <c r="V18" s="589">
        <v>6300</v>
      </c>
      <c r="W18" s="589">
        <v>5820.6709441390585</v>
      </c>
      <c r="X18" s="590">
        <v>8178.8</v>
      </c>
      <c r="Y18" s="556"/>
      <c r="Z18" s="556"/>
      <c r="AA18" s="556"/>
      <c r="AB18" s="556"/>
      <c r="AC18" s="586"/>
      <c r="AD18" s="586"/>
      <c r="AE18" s="556"/>
      <c r="AF18" s="586"/>
      <c r="AG18" s="586"/>
      <c r="AH18" s="586"/>
      <c r="AI18" s="556"/>
      <c r="AJ18" s="586"/>
      <c r="AK18" s="586"/>
      <c r="AL18" s="586"/>
      <c r="AM18" s="556"/>
      <c r="AN18" s="586"/>
      <c r="AO18" s="586"/>
      <c r="AP18" s="586"/>
      <c r="AQ18" s="556"/>
      <c r="AR18" s="586"/>
      <c r="AS18" s="586"/>
      <c r="AT18" s="586"/>
      <c r="AU18" s="556"/>
      <c r="AV18" s="586"/>
      <c r="AW18" s="556"/>
      <c r="AX18" s="556"/>
      <c r="AY18" s="556"/>
      <c r="AZ18" s="556"/>
    </row>
    <row r="19" spans="2:52" ht="13.5" customHeight="1" x14ac:dyDescent="0.15">
      <c r="B19" s="160" t="s">
        <v>377</v>
      </c>
      <c r="C19" s="145">
        <v>1</v>
      </c>
      <c r="D19" s="161" t="s">
        <v>378</v>
      </c>
      <c r="E19" s="589">
        <v>2625</v>
      </c>
      <c r="F19" s="589">
        <v>4042.5</v>
      </c>
      <c r="G19" s="589">
        <v>3398.1964523592519</v>
      </c>
      <c r="H19" s="589">
        <v>30155.800000000003</v>
      </c>
      <c r="I19" s="589">
        <v>2415</v>
      </c>
      <c r="J19" s="589">
        <v>3360</v>
      </c>
      <c r="K19" s="589">
        <v>2829.3791492261271</v>
      </c>
      <c r="L19" s="589">
        <v>27008.700000000004</v>
      </c>
      <c r="M19" s="589">
        <v>1470</v>
      </c>
      <c r="N19" s="589">
        <v>2184</v>
      </c>
      <c r="O19" s="589">
        <v>1800.7871462264152</v>
      </c>
      <c r="P19" s="589">
        <v>12994.8</v>
      </c>
      <c r="Q19" s="589">
        <v>6300</v>
      </c>
      <c r="R19" s="589">
        <v>8190</v>
      </c>
      <c r="S19" s="589">
        <v>7352.7447848761412</v>
      </c>
      <c r="T19" s="589">
        <v>4727.2</v>
      </c>
      <c r="U19" s="589">
        <v>4725</v>
      </c>
      <c r="V19" s="589">
        <v>6090</v>
      </c>
      <c r="W19" s="589">
        <v>5732.8373609736209</v>
      </c>
      <c r="X19" s="590">
        <v>13320.000000000002</v>
      </c>
      <c r="Y19" s="556"/>
      <c r="Z19" s="556"/>
      <c r="AA19" s="556"/>
      <c r="AB19" s="556"/>
      <c r="AC19" s="586"/>
      <c r="AD19" s="586"/>
      <c r="AE19" s="556"/>
      <c r="AF19" s="586"/>
      <c r="AG19" s="586"/>
      <c r="AH19" s="586"/>
      <c r="AI19" s="556"/>
      <c r="AJ19" s="586"/>
      <c r="AK19" s="586"/>
      <c r="AL19" s="586"/>
      <c r="AM19" s="556"/>
      <c r="AN19" s="586"/>
      <c r="AO19" s="586"/>
      <c r="AP19" s="586"/>
      <c r="AQ19" s="556"/>
      <c r="AR19" s="586"/>
      <c r="AS19" s="586"/>
      <c r="AT19" s="586"/>
      <c r="AU19" s="556"/>
      <c r="AV19" s="586"/>
      <c r="AW19" s="556"/>
      <c r="AX19" s="556"/>
      <c r="AY19" s="556"/>
      <c r="AZ19" s="556"/>
    </row>
    <row r="20" spans="2:52" ht="13.5" customHeight="1" x14ac:dyDescent="0.15">
      <c r="B20" s="160"/>
      <c r="C20" s="145">
        <v>2</v>
      </c>
      <c r="D20" s="161"/>
      <c r="E20" s="589">
        <v>2625</v>
      </c>
      <c r="F20" s="589">
        <v>3780</v>
      </c>
      <c r="G20" s="589">
        <v>3158.0079575872023</v>
      </c>
      <c r="H20" s="589">
        <v>7552.4</v>
      </c>
      <c r="I20" s="589">
        <v>2415</v>
      </c>
      <c r="J20" s="589">
        <v>3150</v>
      </c>
      <c r="K20" s="589">
        <v>2775.4170878752816</v>
      </c>
      <c r="L20" s="589">
        <v>12883.4</v>
      </c>
      <c r="M20" s="589">
        <v>1470</v>
      </c>
      <c r="N20" s="589">
        <v>2625</v>
      </c>
      <c r="O20" s="589">
        <v>1995.5230504791712</v>
      </c>
      <c r="P20" s="589">
        <v>12727.8</v>
      </c>
      <c r="Q20" s="589">
        <v>6300</v>
      </c>
      <c r="R20" s="589">
        <v>8400</v>
      </c>
      <c r="S20" s="589">
        <v>7190.5186398654023</v>
      </c>
      <c r="T20" s="589">
        <v>3752.2</v>
      </c>
      <c r="U20" s="589">
        <v>4620</v>
      </c>
      <c r="V20" s="589">
        <v>6090</v>
      </c>
      <c r="W20" s="589">
        <v>5322.7814204577408</v>
      </c>
      <c r="X20" s="590">
        <v>3596.9</v>
      </c>
      <c r="Y20" s="556"/>
      <c r="Z20" s="556"/>
      <c r="AA20" s="556"/>
      <c r="AB20" s="556"/>
      <c r="AC20" s="586"/>
      <c r="AD20" s="586"/>
      <c r="AE20" s="556"/>
      <c r="AF20" s="586"/>
      <c r="AG20" s="586"/>
      <c r="AH20" s="586"/>
      <c r="AI20" s="556"/>
      <c r="AJ20" s="586"/>
      <c r="AK20" s="586"/>
      <c r="AL20" s="586"/>
      <c r="AM20" s="556"/>
      <c r="AN20" s="586"/>
      <c r="AO20" s="586"/>
      <c r="AP20" s="586"/>
      <c r="AQ20" s="556"/>
      <c r="AR20" s="586"/>
      <c r="AS20" s="586"/>
      <c r="AT20" s="586"/>
      <c r="AU20" s="556"/>
      <c r="AV20" s="586"/>
      <c r="AW20" s="556"/>
      <c r="AX20" s="556"/>
      <c r="AY20" s="556"/>
      <c r="AZ20" s="556"/>
    </row>
    <row r="21" spans="2:52" ht="13.5" customHeight="1" x14ac:dyDescent="0.15">
      <c r="B21" s="160"/>
      <c r="C21" s="145">
        <v>3</v>
      </c>
      <c r="D21" s="161"/>
      <c r="E21" s="589">
        <v>2625</v>
      </c>
      <c r="F21" s="589">
        <v>3465</v>
      </c>
      <c r="G21" s="589">
        <v>2911.8182241802933</v>
      </c>
      <c r="H21" s="589">
        <v>7859.1</v>
      </c>
      <c r="I21" s="589">
        <v>2415</v>
      </c>
      <c r="J21" s="589">
        <v>2940</v>
      </c>
      <c r="K21" s="590">
        <v>2704.409743241833</v>
      </c>
      <c r="L21" s="589">
        <v>14107.699999999999</v>
      </c>
      <c r="M21" s="589">
        <v>1575</v>
      </c>
      <c r="N21" s="589">
        <v>2625</v>
      </c>
      <c r="O21" s="589">
        <v>2055.8412967759223</v>
      </c>
      <c r="P21" s="589">
        <v>14147.099999999999</v>
      </c>
      <c r="Q21" s="590">
        <v>6300</v>
      </c>
      <c r="R21" s="589">
        <v>8400</v>
      </c>
      <c r="S21" s="589">
        <v>7225.1758939252968</v>
      </c>
      <c r="T21" s="589">
        <v>3913.7</v>
      </c>
      <c r="U21" s="589">
        <v>4581.1500000000005</v>
      </c>
      <c r="V21" s="589">
        <v>6300</v>
      </c>
      <c r="W21" s="589">
        <v>5214.3485620498759</v>
      </c>
      <c r="X21" s="590">
        <v>4395.3</v>
      </c>
      <c r="Y21" s="556"/>
      <c r="Z21" s="556"/>
      <c r="AA21" s="556"/>
      <c r="AB21" s="556"/>
      <c r="AC21" s="586"/>
      <c r="AD21" s="586"/>
      <c r="AE21" s="556"/>
      <c r="AF21" s="586"/>
      <c r="AG21" s="586"/>
      <c r="AH21" s="586"/>
      <c r="AI21" s="556"/>
      <c r="AJ21" s="586"/>
      <c r="AK21" s="586"/>
      <c r="AL21" s="586"/>
      <c r="AM21" s="556"/>
      <c r="AN21" s="586"/>
      <c r="AO21" s="586"/>
      <c r="AP21" s="586"/>
      <c r="AQ21" s="556"/>
      <c r="AR21" s="586"/>
      <c r="AS21" s="586"/>
      <c r="AT21" s="586"/>
      <c r="AU21" s="556"/>
      <c r="AV21" s="586"/>
      <c r="AW21" s="556"/>
      <c r="AX21" s="556"/>
      <c r="AY21" s="556"/>
      <c r="AZ21" s="556"/>
    </row>
    <row r="22" spans="2:52" ht="13.5" customHeight="1" x14ac:dyDescent="0.15">
      <c r="B22" s="160"/>
      <c r="C22" s="145">
        <v>4</v>
      </c>
      <c r="D22" s="161"/>
      <c r="E22" s="589">
        <v>2646</v>
      </c>
      <c r="F22" s="589">
        <v>3456</v>
      </c>
      <c r="G22" s="589">
        <v>2947.2722137927653</v>
      </c>
      <c r="H22" s="590">
        <v>10463.9</v>
      </c>
      <c r="I22" s="589">
        <v>2376</v>
      </c>
      <c r="J22" s="589">
        <v>3240</v>
      </c>
      <c r="K22" s="589">
        <v>2740.3006499999992</v>
      </c>
      <c r="L22" s="589">
        <v>15098.2</v>
      </c>
      <c r="M22" s="589">
        <v>1620</v>
      </c>
      <c r="N22" s="589">
        <v>2808</v>
      </c>
      <c r="O22" s="589">
        <v>2262.1444995139368</v>
      </c>
      <c r="P22" s="589">
        <v>16274.2</v>
      </c>
      <c r="Q22" s="589">
        <v>6696</v>
      </c>
      <c r="R22" s="589">
        <v>8640</v>
      </c>
      <c r="S22" s="589">
        <v>7402.7198505371316</v>
      </c>
      <c r="T22" s="589">
        <v>5421.5</v>
      </c>
      <c r="U22" s="589">
        <v>4536</v>
      </c>
      <c r="V22" s="589">
        <v>6318</v>
      </c>
      <c r="W22" s="589">
        <v>5271.5224454148474</v>
      </c>
      <c r="X22" s="590">
        <v>5272.2999999999993</v>
      </c>
      <c r="Y22" s="556"/>
      <c r="Z22" s="556"/>
      <c r="AA22" s="556"/>
      <c r="AB22" s="556"/>
      <c r="AC22" s="586"/>
      <c r="AD22" s="586"/>
      <c r="AE22" s="556"/>
      <c r="AF22" s="586"/>
      <c r="AG22" s="586"/>
      <c r="AH22" s="586"/>
      <c r="AI22" s="556"/>
      <c r="AJ22" s="586"/>
      <c r="AK22" s="586"/>
      <c r="AL22" s="586"/>
      <c r="AM22" s="556"/>
      <c r="AN22" s="586"/>
      <c r="AO22" s="586"/>
      <c r="AP22" s="586"/>
      <c r="AQ22" s="556"/>
      <c r="AR22" s="586"/>
      <c r="AS22" s="586"/>
      <c r="AT22" s="586"/>
      <c r="AU22" s="556"/>
      <c r="AV22" s="586"/>
      <c r="AW22" s="556"/>
      <c r="AX22" s="556"/>
      <c r="AY22" s="556"/>
      <c r="AZ22" s="556"/>
    </row>
    <row r="23" spans="2:52" ht="13.5" customHeight="1" x14ac:dyDescent="0.15">
      <c r="B23" s="160"/>
      <c r="C23" s="145">
        <v>5</v>
      </c>
      <c r="D23" s="161"/>
      <c r="E23" s="589">
        <v>2609.0640000000003</v>
      </c>
      <c r="F23" s="589">
        <v>3456</v>
      </c>
      <c r="G23" s="589">
        <v>2971.7299590403745</v>
      </c>
      <c r="H23" s="589">
        <v>10005.200000000001</v>
      </c>
      <c r="I23" s="589">
        <v>2430</v>
      </c>
      <c r="J23" s="589">
        <v>3240</v>
      </c>
      <c r="K23" s="589">
        <v>2748.5783883323516</v>
      </c>
      <c r="L23" s="589">
        <v>12058.8</v>
      </c>
      <c r="M23" s="589">
        <v>1728</v>
      </c>
      <c r="N23" s="589">
        <v>2710.8</v>
      </c>
      <c r="O23" s="589">
        <v>2201.5063570138841</v>
      </c>
      <c r="P23" s="589">
        <v>12931.7</v>
      </c>
      <c r="Q23" s="589">
        <v>6804</v>
      </c>
      <c r="R23" s="589">
        <v>8640</v>
      </c>
      <c r="S23" s="589">
        <v>7550.5812339331633</v>
      </c>
      <c r="T23" s="589">
        <v>4594.2999999999993</v>
      </c>
      <c r="U23" s="589">
        <v>4752</v>
      </c>
      <c r="V23" s="589">
        <v>6264</v>
      </c>
      <c r="W23" s="589">
        <v>5347.8371788413097</v>
      </c>
      <c r="X23" s="590">
        <v>3708.3999999999996</v>
      </c>
      <c r="Y23" s="556"/>
      <c r="Z23" s="556"/>
      <c r="AA23" s="556"/>
      <c r="AB23" s="556"/>
      <c r="AC23" s="586"/>
      <c r="AD23" s="586"/>
      <c r="AE23" s="556"/>
      <c r="AF23" s="586"/>
      <c r="AG23" s="586"/>
      <c r="AH23" s="586"/>
      <c r="AI23" s="556"/>
      <c r="AJ23" s="586"/>
      <c r="AK23" s="586"/>
      <c r="AL23" s="586"/>
      <c r="AM23" s="556"/>
      <c r="AN23" s="586"/>
      <c r="AO23" s="586"/>
      <c r="AP23" s="586"/>
      <c r="AQ23" s="556"/>
      <c r="AR23" s="586"/>
      <c r="AS23" s="586"/>
      <c r="AT23" s="586"/>
      <c r="AU23" s="556"/>
      <c r="AV23" s="586"/>
      <c r="AW23" s="556"/>
      <c r="AX23" s="556"/>
      <c r="AY23" s="556"/>
      <c r="AZ23" s="556"/>
    </row>
    <row r="24" spans="2:52" ht="13.5" customHeight="1" x14ac:dyDescent="0.15">
      <c r="B24" s="160"/>
      <c r="C24" s="145">
        <v>6</v>
      </c>
      <c r="D24" s="161"/>
      <c r="E24" s="589">
        <v>2700</v>
      </c>
      <c r="F24" s="589">
        <v>3456</v>
      </c>
      <c r="G24" s="589">
        <v>2958.9251515736628</v>
      </c>
      <c r="H24" s="589">
        <v>7196.9000000000005</v>
      </c>
      <c r="I24" s="589">
        <v>2268</v>
      </c>
      <c r="J24" s="589">
        <v>3240</v>
      </c>
      <c r="K24" s="589">
        <v>2726.0930908301207</v>
      </c>
      <c r="L24" s="589">
        <v>12826.9</v>
      </c>
      <c r="M24" s="589">
        <v>1728</v>
      </c>
      <c r="N24" s="589">
        <v>2700</v>
      </c>
      <c r="O24" s="589">
        <v>2236.4247895136527</v>
      </c>
      <c r="P24" s="589">
        <v>11672</v>
      </c>
      <c r="Q24" s="589">
        <v>6588</v>
      </c>
      <c r="R24" s="589">
        <v>8640</v>
      </c>
      <c r="S24" s="589">
        <v>7555.7064979873494</v>
      </c>
      <c r="T24" s="589">
        <v>3988.7</v>
      </c>
      <c r="U24" s="589">
        <v>4536</v>
      </c>
      <c r="V24" s="589">
        <v>6264</v>
      </c>
      <c r="W24" s="589">
        <v>5184.1558430746818</v>
      </c>
      <c r="X24" s="590">
        <v>4823.1000000000004</v>
      </c>
      <c r="Y24" s="556"/>
      <c r="Z24" s="556"/>
      <c r="AA24" s="556"/>
      <c r="AB24" s="556"/>
      <c r="AC24" s="586"/>
      <c r="AD24" s="586"/>
      <c r="AE24" s="556"/>
      <c r="AF24" s="586"/>
      <c r="AG24" s="586"/>
      <c r="AH24" s="586"/>
      <c r="AI24" s="556"/>
      <c r="AJ24" s="586"/>
      <c r="AK24" s="586"/>
      <c r="AL24" s="586"/>
      <c r="AM24" s="556"/>
      <c r="AN24" s="586"/>
      <c r="AO24" s="586"/>
      <c r="AP24" s="586"/>
      <c r="AQ24" s="556"/>
      <c r="AR24" s="586"/>
      <c r="AS24" s="586"/>
      <c r="AT24" s="586"/>
      <c r="AU24" s="556"/>
      <c r="AV24" s="586"/>
      <c r="AW24" s="556"/>
      <c r="AX24" s="556"/>
      <c r="AY24" s="556"/>
      <c r="AZ24" s="556"/>
    </row>
    <row r="25" spans="2:52" ht="13.5" customHeight="1" x14ac:dyDescent="0.15">
      <c r="B25" s="151"/>
      <c r="C25" s="155">
        <v>7</v>
      </c>
      <c r="D25" s="167"/>
      <c r="E25" s="593">
        <v>2484</v>
      </c>
      <c r="F25" s="593">
        <v>3240</v>
      </c>
      <c r="G25" s="593">
        <v>2874.9417567567566</v>
      </c>
      <c r="H25" s="593">
        <v>8996.3000000000011</v>
      </c>
      <c r="I25" s="593">
        <v>2268</v>
      </c>
      <c r="J25" s="593">
        <v>3078</v>
      </c>
      <c r="K25" s="593">
        <v>2732.7226336770668</v>
      </c>
      <c r="L25" s="594">
        <v>15727.1</v>
      </c>
      <c r="M25" s="593">
        <v>1728</v>
      </c>
      <c r="N25" s="593">
        <v>2700</v>
      </c>
      <c r="O25" s="593">
        <v>2332.0610620199855</v>
      </c>
      <c r="P25" s="593">
        <v>13987.000000000002</v>
      </c>
      <c r="Q25" s="593">
        <v>7020</v>
      </c>
      <c r="R25" s="593">
        <v>8640</v>
      </c>
      <c r="S25" s="593">
        <v>7553.7250372578237</v>
      </c>
      <c r="T25" s="593">
        <v>5611.7</v>
      </c>
      <c r="U25" s="593">
        <v>4536</v>
      </c>
      <c r="V25" s="593">
        <v>5994</v>
      </c>
      <c r="W25" s="593">
        <v>5395.7510849831415</v>
      </c>
      <c r="X25" s="594">
        <v>4532.8</v>
      </c>
      <c r="Y25" s="556"/>
      <c r="Z25" s="556"/>
      <c r="AA25" s="556"/>
      <c r="AB25" s="556"/>
      <c r="AC25" s="586"/>
      <c r="AD25" s="586"/>
      <c r="AE25" s="556"/>
      <c r="AF25" s="586"/>
      <c r="AG25" s="586"/>
      <c r="AH25" s="586"/>
      <c r="AI25" s="556"/>
      <c r="AJ25" s="586"/>
      <c r="AK25" s="586"/>
      <c r="AL25" s="586"/>
      <c r="AM25" s="556"/>
      <c r="AN25" s="586"/>
      <c r="AO25" s="586"/>
      <c r="AP25" s="586"/>
      <c r="AQ25" s="556"/>
      <c r="AR25" s="586"/>
      <c r="AS25" s="586"/>
      <c r="AT25" s="586"/>
      <c r="AU25" s="556"/>
      <c r="AV25" s="586"/>
      <c r="AW25" s="556"/>
      <c r="AX25" s="556"/>
      <c r="AY25" s="556"/>
      <c r="AZ25" s="556"/>
    </row>
    <row r="26" spans="2:52" ht="13.5" customHeight="1" x14ac:dyDescent="0.15">
      <c r="B26" s="197"/>
      <c r="C26" s="188"/>
      <c r="D26" s="218"/>
      <c r="E26" s="587"/>
      <c r="F26" s="595"/>
      <c r="G26" s="556"/>
      <c r="H26" s="595"/>
      <c r="I26" s="587"/>
      <c r="J26" s="595"/>
      <c r="K26" s="556"/>
      <c r="L26" s="595"/>
      <c r="M26" s="587"/>
      <c r="N26" s="595"/>
      <c r="O26" s="556"/>
      <c r="P26" s="595"/>
      <c r="Q26" s="587"/>
      <c r="R26" s="595"/>
      <c r="S26" s="556"/>
      <c r="T26" s="595"/>
      <c r="U26" s="587"/>
      <c r="V26" s="595"/>
      <c r="W26" s="556"/>
      <c r="X26" s="595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  <c r="AJ26" s="556"/>
      <c r="AK26" s="556"/>
      <c r="AL26" s="556"/>
      <c r="AM26" s="556"/>
      <c r="AN26" s="556"/>
      <c r="AO26" s="556"/>
      <c r="AP26" s="556"/>
      <c r="AQ26" s="556"/>
      <c r="AR26" s="556"/>
      <c r="AS26" s="556"/>
      <c r="AT26" s="556"/>
      <c r="AU26" s="556"/>
      <c r="AV26" s="556"/>
      <c r="AW26" s="556"/>
      <c r="AX26" s="556"/>
      <c r="AY26" s="556"/>
      <c r="AZ26" s="556"/>
    </row>
    <row r="27" spans="2:52" ht="13.5" customHeight="1" x14ac:dyDescent="0.15">
      <c r="B27" s="596"/>
      <c r="C27" s="193"/>
      <c r="D27" s="218"/>
      <c r="E27" s="587"/>
      <c r="F27" s="595"/>
      <c r="G27" s="556"/>
      <c r="H27" s="589"/>
      <c r="I27" s="587"/>
      <c r="J27" s="595"/>
      <c r="K27" s="556"/>
      <c r="L27" s="589"/>
      <c r="M27" s="587"/>
      <c r="N27" s="595"/>
      <c r="O27" s="556"/>
      <c r="P27" s="589"/>
      <c r="Q27" s="587"/>
      <c r="R27" s="595"/>
      <c r="S27" s="556"/>
      <c r="T27" s="589"/>
      <c r="U27" s="587"/>
      <c r="V27" s="595"/>
      <c r="W27" s="556"/>
      <c r="X27" s="589"/>
      <c r="Y27" s="556"/>
      <c r="Z27" s="556"/>
      <c r="AA27" s="556"/>
      <c r="AB27" s="556"/>
      <c r="AC27" s="556"/>
      <c r="AD27" s="556"/>
      <c r="AE27" s="556"/>
      <c r="AF27" s="556"/>
      <c r="AG27" s="556"/>
      <c r="AH27" s="556"/>
      <c r="AI27" s="556"/>
      <c r="AJ27" s="556"/>
      <c r="AK27" s="556"/>
      <c r="AL27" s="556"/>
      <c r="AM27" s="556"/>
      <c r="AN27" s="556"/>
      <c r="AO27" s="556"/>
      <c r="AP27" s="556"/>
      <c r="AQ27" s="556"/>
      <c r="AR27" s="556"/>
      <c r="AS27" s="556"/>
      <c r="AT27" s="556"/>
      <c r="AU27" s="556"/>
      <c r="AV27" s="556"/>
      <c r="AW27" s="556"/>
      <c r="AX27" s="556"/>
      <c r="AY27" s="556"/>
      <c r="AZ27" s="556"/>
    </row>
    <row r="28" spans="2:52" ht="13.5" customHeight="1" x14ac:dyDescent="0.15">
      <c r="B28" s="596" t="s">
        <v>129</v>
      </c>
      <c r="C28" s="188"/>
      <c r="D28" s="218"/>
      <c r="E28" s="587"/>
      <c r="F28" s="595"/>
      <c r="G28" s="556"/>
      <c r="H28" s="595"/>
      <c r="I28" s="587"/>
      <c r="J28" s="595"/>
      <c r="K28" s="556"/>
      <c r="L28" s="595"/>
      <c r="M28" s="587"/>
      <c r="N28" s="595"/>
      <c r="O28" s="556"/>
      <c r="P28" s="595"/>
      <c r="Q28" s="587"/>
      <c r="R28" s="595"/>
      <c r="S28" s="556"/>
      <c r="T28" s="595"/>
      <c r="U28" s="587"/>
      <c r="V28" s="595"/>
      <c r="W28" s="556"/>
      <c r="X28" s="595"/>
      <c r="Y28" s="556"/>
      <c r="Z28" s="556"/>
      <c r="AA28" s="556"/>
      <c r="AB28" s="556"/>
      <c r="AC28" s="556"/>
      <c r="AD28" s="556"/>
      <c r="AE28" s="556"/>
      <c r="AF28" s="556"/>
      <c r="AG28" s="556"/>
      <c r="AH28" s="556"/>
      <c r="AI28" s="556"/>
      <c r="AJ28" s="556"/>
      <c r="AK28" s="556"/>
      <c r="AL28" s="556"/>
      <c r="AM28" s="556"/>
      <c r="AN28" s="556"/>
      <c r="AO28" s="556"/>
      <c r="AP28" s="556"/>
      <c r="AQ28" s="556"/>
      <c r="AR28" s="556"/>
      <c r="AS28" s="556"/>
      <c r="AT28" s="556"/>
      <c r="AU28" s="556"/>
      <c r="AV28" s="556"/>
      <c r="AW28" s="556"/>
      <c r="AX28" s="556"/>
      <c r="AY28" s="556"/>
      <c r="AZ28" s="556"/>
    </row>
    <row r="29" spans="2:52" ht="13.5" customHeight="1" x14ac:dyDescent="0.15">
      <c r="B29" s="597">
        <v>41822</v>
      </c>
      <c r="C29" s="220"/>
      <c r="D29" s="221">
        <v>41828</v>
      </c>
      <c r="E29" s="364">
        <v>2808</v>
      </c>
      <c r="F29" s="364">
        <v>3240</v>
      </c>
      <c r="G29" s="364">
        <v>2931.3592534992231</v>
      </c>
      <c r="H29" s="589">
        <v>1929.3</v>
      </c>
      <c r="I29" s="364">
        <v>2484</v>
      </c>
      <c r="J29" s="364">
        <v>3024</v>
      </c>
      <c r="K29" s="364">
        <v>2745.5861836716131</v>
      </c>
      <c r="L29" s="589">
        <v>2983.8</v>
      </c>
      <c r="M29" s="364">
        <v>1782</v>
      </c>
      <c r="N29" s="364">
        <v>2700</v>
      </c>
      <c r="O29" s="364">
        <v>2338.6573289902285</v>
      </c>
      <c r="P29" s="589">
        <v>4522.8</v>
      </c>
      <c r="Q29" s="364">
        <v>7020</v>
      </c>
      <c r="R29" s="364">
        <v>8640</v>
      </c>
      <c r="S29" s="364">
        <v>7460.7351005484452</v>
      </c>
      <c r="T29" s="589">
        <v>1075.8</v>
      </c>
      <c r="U29" s="364">
        <v>4902.0119999999997</v>
      </c>
      <c r="V29" s="364">
        <v>5994</v>
      </c>
      <c r="W29" s="364">
        <v>5511.695987278029</v>
      </c>
      <c r="X29" s="589">
        <v>2158.3000000000002</v>
      </c>
      <c r="Y29" s="556"/>
      <c r="Z29" s="556"/>
      <c r="AA29" s="556"/>
      <c r="AB29" s="556"/>
      <c r="AC29" s="556"/>
      <c r="AD29" s="556"/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556"/>
      <c r="AP29" s="556"/>
      <c r="AQ29" s="556"/>
      <c r="AR29" s="556"/>
      <c r="AS29" s="556"/>
      <c r="AT29" s="556"/>
      <c r="AU29" s="556"/>
      <c r="AV29" s="556"/>
      <c r="AW29" s="556"/>
      <c r="AX29" s="556"/>
      <c r="AY29" s="556"/>
      <c r="AZ29" s="556"/>
    </row>
    <row r="30" spans="2:52" ht="13.5" customHeight="1" x14ac:dyDescent="0.15">
      <c r="B30" s="598" t="s">
        <v>130</v>
      </c>
      <c r="C30" s="220"/>
      <c r="D30" s="221"/>
      <c r="E30" s="599"/>
      <c r="F30" s="589"/>
      <c r="G30" s="586"/>
      <c r="H30" s="589"/>
      <c r="I30" s="599"/>
      <c r="J30" s="589"/>
      <c r="K30" s="586"/>
      <c r="L30" s="589"/>
      <c r="M30" s="599"/>
      <c r="N30" s="589"/>
      <c r="O30" s="586"/>
      <c r="P30" s="589"/>
      <c r="Q30" s="599"/>
      <c r="R30" s="589"/>
      <c r="S30" s="586"/>
      <c r="T30" s="589"/>
      <c r="U30" s="599"/>
      <c r="V30" s="589"/>
      <c r="W30" s="586"/>
      <c r="X30" s="589"/>
      <c r="Y30" s="556"/>
      <c r="Z30" s="556"/>
      <c r="AA30" s="556"/>
      <c r="AB30" s="556"/>
      <c r="AC30" s="556"/>
      <c r="AD30" s="556"/>
      <c r="AE30" s="556"/>
      <c r="AF30" s="556"/>
      <c r="AG30" s="556"/>
      <c r="AH30" s="556"/>
      <c r="AI30" s="556"/>
      <c r="AJ30" s="556"/>
      <c r="AK30" s="556"/>
      <c r="AL30" s="556"/>
      <c r="AM30" s="556"/>
      <c r="AN30" s="556"/>
      <c r="AO30" s="556"/>
      <c r="AP30" s="556"/>
      <c r="AQ30" s="556"/>
      <c r="AR30" s="556"/>
      <c r="AS30" s="556"/>
      <c r="AT30" s="556"/>
      <c r="AU30" s="556"/>
      <c r="AV30" s="556"/>
      <c r="AW30" s="556"/>
      <c r="AX30" s="556"/>
      <c r="AY30" s="556"/>
      <c r="AZ30" s="556"/>
    </row>
    <row r="31" spans="2:52" ht="13.5" customHeight="1" x14ac:dyDescent="0.15">
      <c r="B31" s="597">
        <v>41829</v>
      </c>
      <c r="C31" s="220"/>
      <c r="D31" s="221">
        <v>41835</v>
      </c>
      <c r="E31" s="243">
        <v>2700</v>
      </c>
      <c r="F31" s="243">
        <v>3132</v>
      </c>
      <c r="G31" s="243">
        <v>2858.545224596598</v>
      </c>
      <c r="H31" s="589">
        <v>1794</v>
      </c>
      <c r="I31" s="243">
        <v>2376</v>
      </c>
      <c r="J31" s="243">
        <v>2862</v>
      </c>
      <c r="K31" s="243">
        <v>2713.8791418812602</v>
      </c>
      <c r="L31" s="589">
        <v>3836</v>
      </c>
      <c r="M31" s="243">
        <v>1782</v>
      </c>
      <c r="N31" s="243">
        <v>2700</v>
      </c>
      <c r="O31" s="243">
        <v>2538.887421442641</v>
      </c>
      <c r="P31" s="589">
        <v>2137.5</v>
      </c>
      <c r="Q31" s="243">
        <v>7128</v>
      </c>
      <c r="R31" s="243">
        <v>8424</v>
      </c>
      <c r="S31" s="243">
        <v>7570.0973440395319</v>
      </c>
      <c r="T31" s="589">
        <v>1128.4000000000001</v>
      </c>
      <c r="U31" s="243">
        <v>4966.2719999999999</v>
      </c>
      <c r="V31" s="243">
        <v>5770.0080000000007</v>
      </c>
      <c r="W31" s="243">
        <v>5226.1554693560893</v>
      </c>
      <c r="X31" s="589">
        <v>589</v>
      </c>
      <c r="Y31" s="556"/>
      <c r="Z31" s="556"/>
      <c r="AA31" s="556"/>
      <c r="AB31" s="556"/>
      <c r="AC31" s="556"/>
      <c r="AD31" s="556"/>
      <c r="AE31" s="556"/>
      <c r="AF31" s="556"/>
      <c r="AG31" s="556"/>
      <c r="AH31" s="556"/>
      <c r="AI31" s="556"/>
      <c r="AJ31" s="556"/>
      <c r="AK31" s="556"/>
      <c r="AL31" s="556"/>
      <c r="AM31" s="556"/>
      <c r="AN31" s="556"/>
      <c r="AO31" s="556"/>
      <c r="AP31" s="556"/>
      <c r="AQ31" s="556"/>
      <c r="AR31" s="556"/>
      <c r="AS31" s="556"/>
      <c r="AT31" s="556"/>
      <c r="AU31" s="556"/>
      <c r="AV31" s="556"/>
      <c r="AW31" s="556"/>
      <c r="AX31" s="556"/>
      <c r="AY31" s="556"/>
      <c r="AZ31" s="556"/>
    </row>
    <row r="32" spans="2:52" ht="13.5" customHeight="1" x14ac:dyDescent="0.15">
      <c r="B32" s="598" t="s">
        <v>131</v>
      </c>
      <c r="C32" s="220"/>
      <c r="D32" s="221"/>
      <c r="E32" s="599"/>
      <c r="F32" s="589"/>
      <c r="G32" s="586"/>
      <c r="H32" s="589"/>
      <c r="I32" s="599"/>
      <c r="J32" s="589"/>
      <c r="K32" s="586"/>
      <c r="L32" s="589"/>
      <c r="M32" s="599"/>
      <c r="N32" s="589"/>
      <c r="O32" s="586"/>
      <c r="P32" s="589"/>
      <c r="Q32" s="599"/>
      <c r="R32" s="589"/>
      <c r="S32" s="586"/>
      <c r="T32" s="589"/>
      <c r="U32" s="599"/>
      <c r="V32" s="589"/>
      <c r="W32" s="586"/>
      <c r="X32" s="589"/>
      <c r="Y32" s="556"/>
      <c r="Z32" s="556"/>
      <c r="AA32" s="556"/>
      <c r="AB32" s="556"/>
      <c r="AC32" s="556"/>
      <c r="AD32" s="556"/>
      <c r="AE32" s="556"/>
      <c r="AF32" s="556"/>
      <c r="AG32" s="556"/>
      <c r="AH32" s="556"/>
      <c r="AI32" s="556"/>
      <c r="AJ32" s="556"/>
      <c r="AK32" s="556"/>
      <c r="AL32" s="556"/>
      <c r="AM32" s="556"/>
      <c r="AN32" s="556"/>
      <c r="AO32" s="556"/>
      <c r="AP32" s="556"/>
      <c r="AQ32" s="556"/>
      <c r="AR32" s="556"/>
      <c r="AS32" s="556"/>
      <c r="AT32" s="556"/>
      <c r="AU32" s="556"/>
      <c r="AV32" s="556"/>
      <c r="AW32" s="556"/>
      <c r="AX32" s="556"/>
      <c r="AY32" s="556"/>
      <c r="AZ32" s="556"/>
    </row>
    <row r="33" spans="2:52" ht="13.5" customHeight="1" x14ac:dyDescent="0.15">
      <c r="B33" s="597">
        <v>41836</v>
      </c>
      <c r="C33" s="220"/>
      <c r="D33" s="221">
        <v>41842</v>
      </c>
      <c r="E33" s="599">
        <v>2700</v>
      </c>
      <c r="F33" s="589">
        <v>3186</v>
      </c>
      <c r="G33" s="586">
        <v>2915.733771569433</v>
      </c>
      <c r="H33" s="589">
        <v>913.7</v>
      </c>
      <c r="I33" s="599">
        <v>2484</v>
      </c>
      <c r="J33" s="589">
        <v>2916</v>
      </c>
      <c r="K33" s="586">
        <v>2743.293788312219</v>
      </c>
      <c r="L33" s="589">
        <v>2374.4</v>
      </c>
      <c r="M33" s="599">
        <v>1728</v>
      </c>
      <c r="N33" s="589">
        <v>2700</v>
      </c>
      <c r="O33" s="586">
        <v>2250.5992619199928</v>
      </c>
      <c r="P33" s="589">
        <v>2958.1</v>
      </c>
      <c r="Q33" s="599">
        <v>7128</v>
      </c>
      <c r="R33" s="589">
        <v>8424</v>
      </c>
      <c r="S33" s="586">
        <v>7566.1001083423625</v>
      </c>
      <c r="T33" s="589">
        <v>1093.3</v>
      </c>
      <c r="U33" s="599">
        <v>4860</v>
      </c>
      <c r="V33" s="589">
        <v>5616</v>
      </c>
      <c r="W33" s="586">
        <v>5164.1623794212219</v>
      </c>
      <c r="X33" s="589">
        <v>582.29999999999995</v>
      </c>
      <c r="Y33" s="556"/>
      <c r="Z33" s="556"/>
      <c r="AA33" s="556"/>
      <c r="AB33" s="556"/>
      <c r="AC33" s="556"/>
      <c r="AD33" s="556"/>
      <c r="AE33" s="556"/>
      <c r="AF33" s="556"/>
      <c r="AG33" s="556"/>
      <c r="AH33" s="556"/>
      <c r="AI33" s="556"/>
      <c r="AJ33" s="556"/>
      <c r="AK33" s="556"/>
      <c r="AL33" s="556"/>
      <c r="AM33" s="556"/>
      <c r="AN33" s="556"/>
      <c r="AO33" s="556"/>
      <c r="AP33" s="556"/>
      <c r="AQ33" s="556"/>
      <c r="AR33" s="556"/>
      <c r="AS33" s="556"/>
      <c r="AT33" s="556"/>
      <c r="AU33" s="556"/>
      <c r="AV33" s="556"/>
      <c r="AW33" s="556"/>
      <c r="AX33" s="556"/>
      <c r="AY33" s="556"/>
      <c r="AZ33" s="556"/>
    </row>
    <row r="34" spans="2:52" ht="13.5" customHeight="1" x14ac:dyDescent="0.15">
      <c r="B34" s="598" t="s">
        <v>132</v>
      </c>
      <c r="C34" s="220"/>
      <c r="D34" s="221"/>
      <c r="E34" s="599"/>
      <c r="F34" s="589"/>
      <c r="G34" s="586"/>
      <c r="H34" s="589"/>
      <c r="I34" s="599"/>
      <c r="J34" s="589"/>
      <c r="K34" s="586"/>
      <c r="L34" s="589"/>
      <c r="M34" s="599"/>
      <c r="N34" s="589"/>
      <c r="O34" s="586"/>
      <c r="P34" s="589"/>
      <c r="Q34" s="599"/>
      <c r="R34" s="589"/>
      <c r="S34" s="586"/>
      <c r="T34" s="589"/>
      <c r="U34" s="599"/>
      <c r="V34" s="589"/>
      <c r="W34" s="586"/>
      <c r="X34" s="589"/>
      <c r="Y34" s="556"/>
      <c r="Z34" s="556"/>
      <c r="AA34" s="556"/>
      <c r="AB34" s="556"/>
      <c r="AC34" s="556"/>
      <c r="AD34" s="556"/>
      <c r="AE34" s="556"/>
      <c r="AF34" s="556"/>
      <c r="AG34" s="556"/>
      <c r="AH34" s="556"/>
      <c r="AI34" s="556"/>
      <c r="AJ34" s="556"/>
      <c r="AK34" s="556"/>
      <c r="AL34" s="556"/>
      <c r="AM34" s="556"/>
      <c r="AN34" s="556"/>
      <c r="AO34" s="556"/>
      <c r="AP34" s="556"/>
      <c r="AQ34" s="556"/>
      <c r="AR34" s="556"/>
      <c r="AS34" s="556"/>
      <c r="AT34" s="556"/>
      <c r="AU34" s="556"/>
      <c r="AV34" s="556"/>
      <c r="AW34" s="556"/>
      <c r="AX34" s="556"/>
      <c r="AY34" s="556"/>
      <c r="AZ34" s="556"/>
    </row>
    <row r="35" spans="2:52" ht="13.5" customHeight="1" x14ac:dyDescent="0.15">
      <c r="B35" s="600">
        <v>41843</v>
      </c>
      <c r="C35" s="220"/>
      <c r="D35" s="220">
        <v>41849</v>
      </c>
      <c r="E35" s="229">
        <v>2700</v>
      </c>
      <c r="F35" s="229">
        <v>3240</v>
      </c>
      <c r="G35" s="229">
        <v>2890.0097014925373</v>
      </c>
      <c r="H35" s="589">
        <v>2600</v>
      </c>
      <c r="I35" s="229">
        <v>2376</v>
      </c>
      <c r="J35" s="229">
        <v>3078</v>
      </c>
      <c r="K35" s="229">
        <v>2739.5650464160713</v>
      </c>
      <c r="L35" s="589">
        <v>3983.1</v>
      </c>
      <c r="M35" s="229">
        <v>1782</v>
      </c>
      <c r="N35" s="229">
        <v>2700</v>
      </c>
      <c r="O35" s="229">
        <v>2225.7224199288253</v>
      </c>
      <c r="P35" s="589">
        <v>2682.9</v>
      </c>
      <c r="Q35" s="229">
        <v>7344</v>
      </c>
      <c r="R35" s="229">
        <v>8424</v>
      </c>
      <c r="S35" s="229">
        <v>7644.3937465514082</v>
      </c>
      <c r="T35" s="589">
        <v>1398.7</v>
      </c>
      <c r="U35" s="229">
        <v>4860</v>
      </c>
      <c r="V35" s="229">
        <v>5960.4119999999994</v>
      </c>
      <c r="W35" s="229">
        <v>5327.2139953088354</v>
      </c>
      <c r="X35" s="589">
        <v>529.5</v>
      </c>
      <c r="Y35" s="556"/>
      <c r="Z35" s="556"/>
      <c r="AA35" s="556"/>
      <c r="AB35" s="556"/>
      <c r="AC35" s="556"/>
      <c r="AD35" s="556"/>
      <c r="AE35" s="556"/>
      <c r="AF35" s="556"/>
      <c r="AG35" s="556"/>
      <c r="AH35" s="556"/>
      <c r="AI35" s="556"/>
      <c r="AJ35" s="556"/>
      <c r="AK35" s="556"/>
      <c r="AL35" s="556"/>
      <c r="AM35" s="556"/>
      <c r="AN35" s="556"/>
      <c r="AO35" s="556"/>
      <c r="AP35" s="556"/>
      <c r="AQ35" s="556"/>
      <c r="AR35" s="556"/>
      <c r="AS35" s="556"/>
      <c r="AT35" s="556"/>
      <c r="AU35" s="556"/>
      <c r="AV35" s="556"/>
      <c r="AW35" s="556"/>
      <c r="AX35" s="556"/>
      <c r="AY35" s="556"/>
      <c r="AZ35" s="556"/>
    </row>
    <row r="36" spans="2:52" ht="13.5" customHeight="1" x14ac:dyDescent="0.15">
      <c r="B36" s="598" t="s">
        <v>133</v>
      </c>
      <c r="C36" s="220"/>
      <c r="D36" s="221"/>
      <c r="E36" s="599"/>
      <c r="F36" s="589"/>
      <c r="G36" s="586"/>
      <c r="H36" s="589"/>
      <c r="I36" s="599"/>
      <c r="J36" s="589"/>
      <c r="K36" s="586"/>
      <c r="L36" s="589"/>
      <c r="M36" s="599"/>
      <c r="N36" s="589"/>
      <c r="O36" s="586"/>
      <c r="P36" s="589"/>
      <c r="Q36" s="599"/>
      <c r="R36" s="589"/>
      <c r="S36" s="586"/>
      <c r="T36" s="589"/>
      <c r="U36" s="599"/>
      <c r="V36" s="589"/>
      <c r="W36" s="586"/>
      <c r="X36" s="589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  <c r="AO36" s="556"/>
      <c r="AP36" s="556"/>
      <c r="AQ36" s="556"/>
      <c r="AR36" s="556"/>
      <c r="AS36" s="556"/>
      <c r="AT36" s="556"/>
      <c r="AU36" s="556"/>
      <c r="AV36" s="556"/>
      <c r="AW36" s="556"/>
      <c r="AX36" s="556"/>
      <c r="AY36" s="556"/>
      <c r="AZ36" s="556"/>
    </row>
    <row r="37" spans="2:52" ht="13.5" customHeight="1" x14ac:dyDescent="0.15">
      <c r="B37" s="601">
        <v>41850</v>
      </c>
      <c r="C37" s="232"/>
      <c r="D37" s="233">
        <v>41856</v>
      </c>
      <c r="E37" s="153">
        <v>2484</v>
      </c>
      <c r="F37" s="154">
        <v>3132</v>
      </c>
      <c r="G37" s="602">
        <v>2818.2759959141981</v>
      </c>
      <c r="H37" s="593">
        <v>1759.3</v>
      </c>
      <c r="I37" s="153">
        <v>2268</v>
      </c>
      <c r="J37" s="154">
        <v>3024</v>
      </c>
      <c r="K37" s="602">
        <v>2722.0588066825776</v>
      </c>
      <c r="L37" s="593">
        <v>2549.8000000000002</v>
      </c>
      <c r="M37" s="153">
        <v>1728</v>
      </c>
      <c r="N37" s="154">
        <v>2700</v>
      </c>
      <c r="O37" s="602">
        <v>2195.2849035187282</v>
      </c>
      <c r="P37" s="593">
        <v>1685.7</v>
      </c>
      <c r="Q37" s="153">
        <v>7020</v>
      </c>
      <c r="R37" s="154">
        <v>8424</v>
      </c>
      <c r="S37" s="602">
        <v>7554.5272687127363</v>
      </c>
      <c r="T37" s="593">
        <v>915.5</v>
      </c>
      <c r="U37" s="153">
        <v>4536</v>
      </c>
      <c r="V37" s="154">
        <v>5616</v>
      </c>
      <c r="W37" s="602">
        <v>5257.2296907216505</v>
      </c>
      <c r="X37" s="593">
        <v>673.7</v>
      </c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  <c r="AO37" s="556"/>
      <c r="AP37" s="556"/>
      <c r="AQ37" s="556"/>
      <c r="AR37" s="556"/>
      <c r="AS37" s="556"/>
      <c r="AT37" s="556"/>
      <c r="AU37" s="556"/>
      <c r="AV37" s="556"/>
      <c r="AW37" s="556"/>
      <c r="AX37" s="556"/>
      <c r="AY37" s="556"/>
      <c r="AZ37" s="556"/>
    </row>
    <row r="38" spans="2:52" ht="3" customHeight="1" x14ac:dyDescent="0.15">
      <c r="B38" s="556"/>
      <c r="C38" s="556"/>
      <c r="D38" s="556"/>
      <c r="E38" s="556"/>
      <c r="F38" s="556"/>
      <c r="G38" s="556"/>
      <c r="H38" s="586"/>
      <c r="I38" s="556"/>
      <c r="J38" s="556"/>
      <c r="K38" s="556"/>
      <c r="L38" s="586"/>
      <c r="M38" s="556"/>
      <c r="N38" s="556"/>
      <c r="O38" s="556"/>
      <c r="P38" s="586"/>
      <c r="Q38" s="556"/>
      <c r="R38" s="556"/>
      <c r="S38" s="556"/>
      <c r="T38" s="586"/>
      <c r="U38" s="556"/>
      <c r="V38" s="556"/>
      <c r="W38" s="556"/>
      <c r="X38" s="58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  <c r="AO38" s="556"/>
      <c r="AP38" s="556"/>
      <c r="AQ38" s="556"/>
      <c r="AR38" s="556"/>
      <c r="AS38" s="556"/>
      <c r="AT38" s="556"/>
      <c r="AU38" s="556"/>
      <c r="AV38" s="556"/>
      <c r="AW38" s="556"/>
      <c r="AX38" s="556"/>
      <c r="AY38" s="556"/>
      <c r="AZ38" s="556"/>
    </row>
    <row r="39" spans="2:52" ht="12.75" customHeight="1" x14ac:dyDescent="0.15">
      <c r="B39" s="603" t="s">
        <v>112</v>
      </c>
      <c r="C39" s="557" t="s">
        <v>379</v>
      </c>
      <c r="Z39" s="556"/>
      <c r="AA39" s="556"/>
      <c r="AB39" s="556"/>
      <c r="AC39" s="556"/>
      <c r="AD39" s="556"/>
      <c r="AE39" s="556"/>
      <c r="AF39" s="556"/>
      <c r="AG39" s="556"/>
      <c r="AH39" s="556"/>
      <c r="AI39" s="556"/>
      <c r="AJ39" s="556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 s="556"/>
      <c r="AW39" s="556"/>
      <c r="AX39" s="556"/>
      <c r="AY39" s="556"/>
      <c r="AZ39" s="556"/>
    </row>
    <row r="40" spans="2:52" ht="12.75" customHeight="1" x14ac:dyDescent="0.15">
      <c r="B40" s="604" t="s">
        <v>114</v>
      </c>
      <c r="C40" s="557" t="s">
        <v>272</v>
      </c>
      <c r="X40" s="140"/>
      <c r="Y40" s="556"/>
      <c r="Z40" s="556"/>
      <c r="AA40" s="556"/>
      <c r="AB40" s="556"/>
      <c r="AC40" s="556"/>
      <c r="AD40" s="556"/>
      <c r="AE40" s="556"/>
      <c r="AF40" s="556"/>
      <c r="AG40" s="556"/>
      <c r="AH40" s="556"/>
      <c r="AI40" s="556"/>
      <c r="AJ40" s="556"/>
      <c r="AK40" s="556"/>
      <c r="AL40" s="556"/>
      <c r="AM40" s="556"/>
      <c r="AN40" s="556"/>
      <c r="AO40" s="556"/>
      <c r="AP40" s="556"/>
      <c r="AQ40" s="556"/>
      <c r="AR40" s="556"/>
      <c r="AS40" s="556"/>
      <c r="AT40" s="556"/>
      <c r="AU40" s="556"/>
      <c r="AV40" s="556"/>
      <c r="AW40" s="556"/>
      <c r="AX40" s="556"/>
      <c r="AY40" s="556"/>
      <c r="AZ40" s="556"/>
    </row>
    <row r="41" spans="2:52" ht="12.75" customHeight="1" x14ac:dyDescent="0.15">
      <c r="B41" s="604" t="s">
        <v>201</v>
      </c>
      <c r="C41" s="557" t="s">
        <v>115</v>
      </c>
      <c r="X41" s="140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  <c r="AJ41" s="556"/>
      <c r="AK41" s="556"/>
      <c r="AL41" s="556"/>
      <c r="AM41" s="556"/>
      <c r="AN41" s="556"/>
      <c r="AO41" s="556"/>
      <c r="AP41" s="556"/>
      <c r="AQ41" s="556"/>
      <c r="AR41" s="556"/>
      <c r="AS41" s="556"/>
      <c r="AT41" s="556"/>
      <c r="AU41" s="556"/>
      <c r="AV41" s="556"/>
      <c r="AW41" s="556"/>
      <c r="AX41" s="556"/>
      <c r="AY41" s="556"/>
      <c r="AZ41" s="556"/>
    </row>
    <row r="42" spans="2:52" ht="12.75" customHeight="1" x14ac:dyDescent="0.15">
      <c r="B42" s="604"/>
      <c r="X42" s="140"/>
      <c r="Y42" s="556"/>
      <c r="Z42" s="556"/>
      <c r="AA42" s="556"/>
      <c r="AB42" s="556"/>
      <c r="AC42" s="556"/>
      <c r="AD42" s="556"/>
      <c r="AE42" s="556"/>
      <c r="AF42" s="556"/>
      <c r="AG42" s="556"/>
      <c r="AH42" s="556"/>
      <c r="AI42" s="556"/>
      <c r="AJ42" s="556"/>
      <c r="AK42" s="556"/>
      <c r="AL42" s="556"/>
      <c r="AM42" s="556"/>
      <c r="AN42" s="556"/>
      <c r="AO42" s="556"/>
      <c r="AP42" s="556"/>
      <c r="AQ42" s="556"/>
      <c r="AR42" s="556"/>
      <c r="AS42" s="556"/>
      <c r="AT42" s="556"/>
      <c r="AU42" s="556"/>
      <c r="AV42" s="556"/>
      <c r="AW42" s="556"/>
      <c r="AX42" s="556"/>
      <c r="AY42" s="556"/>
      <c r="AZ42" s="556"/>
    </row>
    <row r="43" spans="2:52" x14ac:dyDescent="0.15">
      <c r="B43" s="604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267"/>
      <c r="Y43" s="556"/>
      <c r="Z43" s="556"/>
      <c r="AA43" s="556"/>
      <c r="AB43" s="556"/>
      <c r="AC43" s="556"/>
      <c r="AD43" s="556"/>
      <c r="AE43" s="556"/>
      <c r="AF43" s="556"/>
      <c r="AG43" s="556"/>
      <c r="AH43" s="556"/>
      <c r="AI43" s="556"/>
      <c r="AJ43" s="556"/>
      <c r="AK43" s="556"/>
      <c r="AL43" s="556"/>
      <c r="AM43" s="556"/>
      <c r="AN43" s="556"/>
      <c r="AO43" s="556"/>
      <c r="AP43" s="556"/>
      <c r="AQ43" s="556"/>
      <c r="AR43" s="556"/>
      <c r="AS43" s="556"/>
      <c r="AT43" s="556"/>
      <c r="AU43" s="556"/>
      <c r="AV43" s="556"/>
      <c r="AW43" s="556"/>
      <c r="AX43" s="556"/>
      <c r="AY43" s="556"/>
      <c r="AZ43" s="556"/>
    </row>
    <row r="44" spans="2:52" ht="13.5" x14ac:dyDescent="0.15">
      <c r="H44" s="184"/>
      <c r="I44" s="184"/>
      <c r="J44" s="184"/>
      <c r="K44" s="184"/>
      <c r="L44" s="184"/>
      <c r="M44" s="184"/>
      <c r="X44" s="267"/>
      <c r="Y44" s="556"/>
      <c r="Z44" s="556"/>
      <c r="AA44" s="556"/>
      <c r="AB44" s="556"/>
      <c r="AC44" s="556"/>
      <c r="AD44" s="556"/>
      <c r="AE44" s="556"/>
      <c r="AF44" s="556"/>
      <c r="AG44" s="556"/>
      <c r="AH44" s="556"/>
      <c r="AI44" s="556"/>
      <c r="AJ44" s="556"/>
      <c r="AK44" s="556"/>
      <c r="AL44" s="556"/>
      <c r="AM44" s="556"/>
      <c r="AN44" s="556"/>
      <c r="AO44" s="556"/>
      <c r="AP44" s="556"/>
      <c r="AQ44" s="556"/>
      <c r="AR44" s="556"/>
      <c r="AS44" s="556"/>
      <c r="AT44" s="556"/>
      <c r="AU44" s="556"/>
      <c r="AV44" s="556"/>
      <c r="AW44" s="556"/>
      <c r="AX44" s="556"/>
      <c r="AY44" s="556"/>
      <c r="AZ44" s="556"/>
    </row>
    <row r="45" spans="2:52" ht="13.5" x14ac:dyDescent="0.15">
      <c r="H45" s="184"/>
      <c r="I45" s="184"/>
      <c r="J45" s="184"/>
      <c r="K45" s="184"/>
      <c r="L45" s="184"/>
      <c r="M45" s="184"/>
      <c r="X45" s="140"/>
      <c r="Y45" s="556"/>
      <c r="Z45" s="556"/>
      <c r="AA45" s="556"/>
      <c r="AB45" s="556"/>
      <c r="AC45" s="556"/>
      <c r="AD45" s="556"/>
      <c r="AE45" s="556"/>
      <c r="AF45" s="556"/>
      <c r="AG45" s="556"/>
      <c r="AH45" s="556"/>
      <c r="AI45" s="556"/>
      <c r="AJ45" s="556"/>
      <c r="AK45" s="556"/>
      <c r="AL45" s="556"/>
      <c r="AM45" s="556"/>
      <c r="AN45" s="556"/>
      <c r="AO45" s="556"/>
      <c r="AP45" s="556"/>
      <c r="AQ45" s="556"/>
      <c r="AR45" s="556"/>
      <c r="AS45" s="556"/>
      <c r="AT45" s="556"/>
      <c r="AU45" s="556"/>
      <c r="AV45" s="556"/>
      <c r="AW45" s="556"/>
      <c r="AX45" s="556"/>
      <c r="AY45" s="556"/>
      <c r="AZ45" s="556"/>
    </row>
    <row r="46" spans="2:52" ht="13.5" x14ac:dyDescent="0.15">
      <c r="H46" s="184"/>
      <c r="I46" s="184"/>
      <c r="J46" s="184"/>
      <c r="K46" s="184"/>
      <c r="L46" s="184"/>
      <c r="M46" s="184"/>
      <c r="X46" s="140"/>
      <c r="Y46" s="556"/>
      <c r="Z46" s="556"/>
      <c r="AA46" s="556"/>
      <c r="AB46" s="556"/>
      <c r="AC46" s="556"/>
      <c r="AD46" s="556"/>
      <c r="AE46" s="556"/>
      <c r="AF46" s="556"/>
      <c r="AG46" s="556"/>
      <c r="AH46" s="556"/>
      <c r="AI46" s="556"/>
      <c r="AJ46" s="556"/>
      <c r="AK46" s="556"/>
      <c r="AL46" s="556"/>
      <c r="AM46" s="556"/>
      <c r="AN46" s="556"/>
      <c r="AO46" s="556"/>
      <c r="AP46" s="556"/>
      <c r="AQ46" s="556"/>
      <c r="AR46" s="556"/>
      <c r="AS46" s="556"/>
      <c r="AT46" s="556"/>
      <c r="AU46" s="556"/>
      <c r="AV46" s="556"/>
      <c r="AW46" s="556"/>
      <c r="AX46" s="556"/>
      <c r="AY46" s="556"/>
      <c r="AZ46" s="556"/>
    </row>
    <row r="47" spans="2:52" ht="13.5" x14ac:dyDescent="0.15">
      <c r="H47" s="184"/>
      <c r="I47" s="184"/>
      <c r="J47" s="184"/>
      <c r="K47" s="184"/>
      <c r="L47" s="184"/>
      <c r="M47" s="184"/>
      <c r="X47" s="586"/>
      <c r="Y47" s="556"/>
      <c r="Z47" s="556"/>
      <c r="AA47" s="556"/>
      <c r="AB47" s="556"/>
      <c r="AC47" s="556"/>
      <c r="AD47" s="556"/>
      <c r="AE47" s="556"/>
      <c r="AF47" s="556"/>
      <c r="AG47" s="556"/>
      <c r="AH47" s="556"/>
      <c r="AI47" s="556"/>
      <c r="AJ47" s="556"/>
      <c r="AK47" s="556"/>
      <c r="AL47" s="556"/>
      <c r="AM47" s="556"/>
      <c r="AN47" s="556"/>
      <c r="AO47" s="556"/>
      <c r="AP47" s="556"/>
      <c r="AQ47" s="556"/>
      <c r="AR47" s="556"/>
      <c r="AS47" s="556"/>
      <c r="AT47" s="556"/>
      <c r="AU47" s="556"/>
      <c r="AV47" s="556"/>
      <c r="AW47" s="556"/>
      <c r="AX47" s="556"/>
      <c r="AY47" s="556"/>
      <c r="AZ47" s="556"/>
    </row>
    <row r="48" spans="2:52" x14ac:dyDescent="0.15">
      <c r="X48" s="586"/>
      <c r="Y48" s="556"/>
      <c r="Z48" s="556"/>
      <c r="AA48" s="556"/>
      <c r="AB48" s="556"/>
      <c r="AC48" s="556"/>
      <c r="AD48" s="556"/>
      <c r="AE48" s="556"/>
      <c r="AF48" s="556"/>
      <c r="AG48" s="556"/>
      <c r="AH48" s="556"/>
      <c r="AI48" s="556"/>
      <c r="AJ48" s="556"/>
      <c r="AK48" s="556"/>
      <c r="AL48" s="556"/>
      <c r="AM48" s="556"/>
      <c r="AN48" s="556"/>
      <c r="AO48" s="556"/>
      <c r="AP48" s="556"/>
      <c r="AQ48" s="556"/>
      <c r="AR48" s="556"/>
      <c r="AS48" s="556"/>
      <c r="AT48" s="556"/>
      <c r="AU48" s="556"/>
      <c r="AV48" s="556"/>
      <c r="AW48" s="556"/>
      <c r="AX48" s="556"/>
      <c r="AY48" s="556"/>
      <c r="AZ48" s="556"/>
    </row>
    <row r="49" spans="24:52" x14ac:dyDescent="0.15">
      <c r="X49" s="586"/>
      <c r="Y49" s="556"/>
      <c r="Z49" s="556"/>
      <c r="AA49" s="556"/>
      <c r="AB49" s="556"/>
      <c r="AC49" s="556"/>
      <c r="AD49" s="556"/>
      <c r="AE49" s="556"/>
      <c r="AF49" s="556"/>
      <c r="AG49" s="556"/>
      <c r="AH49" s="556"/>
      <c r="AI49" s="556"/>
      <c r="AJ49" s="556"/>
      <c r="AK49" s="556"/>
      <c r="AL49" s="556"/>
      <c r="AM49" s="556"/>
      <c r="AN49" s="556"/>
      <c r="AO49" s="556"/>
      <c r="AP49" s="556"/>
      <c r="AQ49" s="556"/>
      <c r="AR49" s="556"/>
      <c r="AS49" s="556"/>
      <c r="AT49" s="556"/>
      <c r="AU49" s="556"/>
      <c r="AV49" s="556"/>
      <c r="AW49" s="556"/>
      <c r="AX49" s="556"/>
      <c r="AY49" s="556"/>
      <c r="AZ49" s="556"/>
    </row>
    <row r="50" spans="24:52" x14ac:dyDescent="0.15">
      <c r="X50" s="586"/>
      <c r="Y50" s="556"/>
      <c r="Z50" s="556"/>
      <c r="AA50" s="556"/>
      <c r="AB50" s="556"/>
      <c r="AC50" s="556"/>
      <c r="AD50" s="556"/>
      <c r="AE50" s="556"/>
      <c r="AF50" s="556"/>
      <c r="AG50" s="556"/>
      <c r="AH50" s="556"/>
      <c r="AI50" s="556"/>
      <c r="AJ50" s="556"/>
      <c r="AK50" s="556"/>
      <c r="AL50" s="556"/>
      <c r="AM50" s="556"/>
      <c r="AN50" s="556"/>
      <c r="AO50" s="556"/>
      <c r="AP50" s="556"/>
      <c r="AQ50" s="556"/>
      <c r="AR50" s="556"/>
      <c r="AS50" s="556"/>
      <c r="AT50" s="556"/>
      <c r="AU50" s="556"/>
      <c r="AV50" s="556"/>
      <c r="AW50" s="556"/>
      <c r="AX50" s="556"/>
      <c r="AY50" s="556"/>
      <c r="AZ50" s="556"/>
    </row>
    <row r="51" spans="24:52" x14ac:dyDescent="0.15">
      <c r="X51" s="586"/>
      <c r="Y51" s="556"/>
      <c r="Z51" s="556"/>
      <c r="AA51" s="556"/>
      <c r="AB51" s="556"/>
      <c r="AC51" s="556"/>
      <c r="AD51" s="556"/>
      <c r="AE51" s="556"/>
      <c r="AF51" s="556"/>
      <c r="AG51" s="556"/>
      <c r="AH51" s="556"/>
      <c r="AI51" s="556"/>
      <c r="AJ51" s="556"/>
      <c r="AK51" s="556"/>
      <c r="AL51" s="556"/>
      <c r="AM51" s="556"/>
      <c r="AN51" s="556"/>
      <c r="AO51" s="556"/>
      <c r="AP51" s="556"/>
      <c r="AQ51" s="556"/>
      <c r="AR51" s="556"/>
      <c r="AS51" s="556"/>
      <c r="AT51" s="556"/>
      <c r="AU51" s="556"/>
      <c r="AV51" s="556"/>
      <c r="AW51" s="556"/>
      <c r="AX51" s="556"/>
      <c r="AY51" s="556"/>
      <c r="AZ51" s="556"/>
    </row>
    <row r="52" spans="24:52" x14ac:dyDescent="0.15">
      <c r="X52" s="586"/>
      <c r="Y52" s="556"/>
      <c r="Z52" s="556"/>
    </row>
    <row r="53" spans="24:52" x14ac:dyDescent="0.15">
      <c r="X53" s="586"/>
      <c r="Y53" s="556"/>
      <c r="Z53" s="556"/>
    </row>
    <row r="54" spans="24:52" x14ac:dyDescent="0.15">
      <c r="X54" s="586"/>
      <c r="Y54" s="556"/>
      <c r="Z54" s="556"/>
    </row>
    <row r="55" spans="24:52" x14ac:dyDescent="0.15">
      <c r="X55" s="606"/>
      <c r="Y55" s="556"/>
      <c r="Z55" s="556"/>
    </row>
    <row r="56" spans="24:52" x14ac:dyDescent="0.15">
      <c r="X56" s="556"/>
      <c r="Y56" s="556"/>
      <c r="Z56" s="556"/>
    </row>
    <row r="57" spans="24:52" x14ac:dyDescent="0.15">
      <c r="X57" s="556"/>
      <c r="Y57" s="556"/>
      <c r="Z57" s="556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57" customWidth="1"/>
    <col min="2" max="2" width="5.5" style="557" customWidth="1"/>
    <col min="3" max="3" width="2.875" style="557" customWidth="1"/>
    <col min="4" max="4" width="5.375" style="557" customWidth="1"/>
    <col min="5" max="5" width="6.875" style="557" customWidth="1"/>
    <col min="6" max="7" width="7.5" style="557"/>
    <col min="8" max="8" width="8.625" style="557" customWidth="1"/>
    <col min="9" max="9" width="6.625" style="557" customWidth="1"/>
    <col min="10" max="11" width="7.5" style="557"/>
    <col min="12" max="12" width="8.625" style="557" customWidth="1"/>
    <col min="13" max="13" width="6.875" style="557" customWidth="1"/>
    <col min="14" max="14" width="7.125" style="557" customWidth="1"/>
    <col min="15" max="15" width="7.5" style="557"/>
    <col min="16" max="16" width="8.625" style="557" customWidth="1"/>
    <col min="17" max="16384" width="7.5" style="557"/>
  </cols>
  <sheetData>
    <row r="1" spans="2:33" x14ac:dyDescent="0.15"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</row>
    <row r="2" spans="2:33" x14ac:dyDescent="0.15"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9"/>
    </row>
    <row r="3" spans="2:33" x14ac:dyDescent="0.15">
      <c r="B3" s="557" t="s">
        <v>380</v>
      </c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</row>
    <row r="4" spans="2:33" x14ac:dyDescent="0.15">
      <c r="P4" s="559" t="s">
        <v>228</v>
      </c>
      <c r="S4" s="556"/>
      <c r="T4" s="569"/>
      <c r="U4" s="569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</row>
    <row r="5" spans="2:33" ht="6" customHeight="1" x14ac:dyDescent="0.15"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S5" s="571"/>
      <c r="T5" s="571"/>
      <c r="U5" s="571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</row>
    <row r="6" spans="2:33" ht="13.5" customHeight="1" x14ac:dyDescent="0.15">
      <c r="B6" s="587"/>
      <c r="C6" s="564" t="s">
        <v>91</v>
      </c>
      <c r="D6" s="566"/>
      <c r="E6" s="804" t="s">
        <v>381</v>
      </c>
      <c r="F6" s="805"/>
      <c r="G6" s="805"/>
      <c r="H6" s="806"/>
      <c r="I6" s="804" t="s">
        <v>382</v>
      </c>
      <c r="J6" s="805"/>
      <c r="K6" s="805"/>
      <c r="L6" s="806"/>
      <c r="M6" s="804" t="s">
        <v>383</v>
      </c>
      <c r="N6" s="805"/>
      <c r="O6" s="805"/>
      <c r="P6" s="806"/>
      <c r="S6" s="556"/>
      <c r="T6" s="556"/>
      <c r="U6" s="556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</row>
    <row r="7" spans="2:33" x14ac:dyDescent="0.15">
      <c r="B7" s="570" t="s">
        <v>280</v>
      </c>
      <c r="C7" s="571"/>
      <c r="D7" s="572"/>
      <c r="E7" s="573" t="s">
        <v>141</v>
      </c>
      <c r="F7" s="574" t="s">
        <v>373</v>
      </c>
      <c r="G7" s="575" t="s">
        <v>374</v>
      </c>
      <c r="H7" s="574" t="s">
        <v>101</v>
      </c>
      <c r="I7" s="573" t="s">
        <v>141</v>
      </c>
      <c r="J7" s="574" t="s">
        <v>373</v>
      </c>
      <c r="K7" s="575" t="s">
        <v>374</v>
      </c>
      <c r="L7" s="574" t="s">
        <v>223</v>
      </c>
      <c r="M7" s="573" t="s">
        <v>141</v>
      </c>
      <c r="N7" s="574" t="s">
        <v>373</v>
      </c>
      <c r="O7" s="575" t="s">
        <v>374</v>
      </c>
      <c r="P7" s="574" t="s">
        <v>101</v>
      </c>
      <c r="S7" s="556"/>
      <c r="T7" s="556"/>
      <c r="U7" s="556"/>
      <c r="V7" s="586"/>
      <c r="W7" s="586"/>
      <c r="X7" s="586"/>
      <c r="Y7" s="586"/>
      <c r="Z7" s="586"/>
      <c r="AA7" s="586"/>
      <c r="AB7" s="586"/>
      <c r="AC7" s="586"/>
      <c r="AD7" s="586"/>
      <c r="AE7" s="586"/>
      <c r="AF7" s="586"/>
      <c r="AG7" s="586"/>
    </row>
    <row r="8" spans="2:33" x14ac:dyDescent="0.15">
      <c r="B8" s="591"/>
      <c r="C8" s="560"/>
      <c r="D8" s="560"/>
      <c r="E8" s="578"/>
      <c r="F8" s="579"/>
      <c r="G8" s="580" t="s">
        <v>102</v>
      </c>
      <c r="H8" s="579"/>
      <c r="I8" s="578"/>
      <c r="J8" s="579"/>
      <c r="K8" s="580" t="s">
        <v>102</v>
      </c>
      <c r="L8" s="579"/>
      <c r="M8" s="578"/>
      <c r="N8" s="579"/>
      <c r="O8" s="580" t="s">
        <v>102</v>
      </c>
      <c r="P8" s="579"/>
      <c r="S8" s="556"/>
      <c r="T8" s="556"/>
      <c r="U8" s="55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</row>
    <row r="9" spans="2:33" ht="15" customHeight="1" x14ac:dyDescent="0.15">
      <c r="B9" s="581" t="s">
        <v>375</v>
      </c>
      <c r="C9" s="582">
        <v>21</v>
      </c>
      <c r="D9" s="582" t="s">
        <v>376</v>
      </c>
      <c r="E9" s="583">
        <v>1040</v>
      </c>
      <c r="F9" s="584">
        <v>1995</v>
      </c>
      <c r="G9" s="585">
        <v>1458</v>
      </c>
      <c r="H9" s="584">
        <v>160090</v>
      </c>
      <c r="I9" s="583">
        <v>1680</v>
      </c>
      <c r="J9" s="584">
        <v>2783</v>
      </c>
      <c r="K9" s="585">
        <v>2305</v>
      </c>
      <c r="L9" s="584">
        <v>237728</v>
      </c>
      <c r="M9" s="583">
        <v>2084</v>
      </c>
      <c r="N9" s="584">
        <v>2888</v>
      </c>
      <c r="O9" s="585">
        <v>2503</v>
      </c>
      <c r="P9" s="584">
        <v>338246</v>
      </c>
      <c r="S9" s="556"/>
      <c r="T9" s="556"/>
      <c r="U9" s="556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</row>
    <row r="10" spans="2:33" ht="15" customHeight="1" x14ac:dyDescent="0.15">
      <c r="B10" s="587"/>
      <c r="C10" s="556">
        <v>22</v>
      </c>
      <c r="D10" s="588"/>
      <c r="E10" s="589">
        <v>1050</v>
      </c>
      <c r="F10" s="589">
        <v>1890</v>
      </c>
      <c r="G10" s="589">
        <v>1458</v>
      </c>
      <c r="H10" s="589">
        <v>227797</v>
      </c>
      <c r="I10" s="589">
        <v>1785</v>
      </c>
      <c r="J10" s="589">
        <v>2625</v>
      </c>
      <c r="K10" s="589">
        <v>2122</v>
      </c>
      <c r="L10" s="589">
        <v>172938</v>
      </c>
      <c r="M10" s="589">
        <v>2062</v>
      </c>
      <c r="N10" s="589">
        <v>2835</v>
      </c>
      <c r="O10" s="589">
        <v>2477</v>
      </c>
      <c r="P10" s="590">
        <v>358472</v>
      </c>
      <c r="S10" s="556"/>
      <c r="T10" s="556"/>
      <c r="U10" s="55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</row>
    <row r="11" spans="2:33" ht="15" customHeight="1" x14ac:dyDescent="0.15">
      <c r="B11" s="587"/>
      <c r="C11" s="556">
        <v>23</v>
      </c>
      <c r="D11" s="588"/>
      <c r="E11" s="163">
        <v>1050</v>
      </c>
      <c r="F11" s="163">
        <v>1890</v>
      </c>
      <c r="G11" s="163">
        <v>1492.7044516336809</v>
      </c>
      <c r="H11" s="163">
        <v>208475.09999999995</v>
      </c>
      <c r="I11" s="163">
        <v>1837.5</v>
      </c>
      <c r="J11" s="163">
        <v>2625</v>
      </c>
      <c r="K11" s="163">
        <v>2241.8585027086478</v>
      </c>
      <c r="L11" s="163">
        <v>184039.3</v>
      </c>
      <c r="M11" s="163">
        <v>1890</v>
      </c>
      <c r="N11" s="163">
        <v>2835</v>
      </c>
      <c r="O11" s="163">
        <v>2512.9036431755053</v>
      </c>
      <c r="P11" s="164">
        <v>376501.6</v>
      </c>
      <c r="S11" s="556"/>
      <c r="T11" s="556"/>
      <c r="U11" s="556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</row>
    <row r="12" spans="2:33" ht="15" customHeight="1" x14ac:dyDescent="0.15">
      <c r="B12" s="587"/>
      <c r="C12" s="556">
        <v>24</v>
      </c>
      <c r="D12" s="588"/>
      <c r="E12" s="165">
        <v>1050</v>
      </c>
      <c r="F12" s="165">
        <v>1942.5</v>
      </c>
      <c r="G12" s="165">
        <v>1461.3453685695056</v>
      </c>
      <c r="H12" s="165">
        <v>250248.8</v>
      </c>
      <c r="I12" s="165">
        <v>1575</v>
      </c>
      <c r="J12" s="165">
        <v>2887.5</v>
      </c>
      <c r="K12" s="165">
        <v>2256.9969704301884</v>
      </c>
      <c r="L12" s="165">
        <v>197385.40000000005</v>
      </c>
      <c r="M12" s="165">
        <v>1890</v>
      </c>
      <c r="N12" s="165">
        <v>3291.1200000000003</v>
      </c>
      <c r="O12" s="165">
        <v>2427.9225142942005</v>
      </c>
      <c r="P12" s="166">
        <v>386265</v>
      </c>
      <c r="S12" s="136"/>
      <c r="T12" s="145"/>
      <c r="U12" s="13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</row>
    <row r="13" spans="2:33" ht="15" customHeight="1" x14ac:dyDescent="0.15">
      <c r="B13" s="591"/>
      <c r="C13" s="560">
        <v>25</v>
      </c>
      <c r="D13" s="592"/>
      <c r="E13" s="593">
        <v>1050</v>
      </c>
      <c r="F13" s="593">
        <v>2100</v>
      </c>
      <c r="G13" s="593">
        <v>1666.4284850152098</v>
      </c>
      <c r="H13" s="593">
        <v>243588.00000000006</v>
      </c>
      <c r="I13" s="593">
        <v>2100</v>
      </c>
      <c r="J13" s="593">
        <v>3255</v>
      </c>
      <c r="K13" s="593">
        <v>2647.7411643282999</v>
      </c>
      <c r="L13" s="593">
        <v>293131.09999999998</v>
      </c>
      <c r="M13" s="593">
        <v>2278.5</v>
      </c>
      <c r="N13" s="593">
        <v>3399.9</v>
      </c>
      <c r="O13" s="593">
        <v>2849.1749713261861</v>
      </c>
      <c r="P13" s="594">
        <v>347403.3</v>
      </c>
      <c r="S13" s="136"/>
      <c r="T13" s="145"/>
      <c r="U13" s="136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</row>
    <row r="14" spans="2:33" ht="15" customHeight="1" x14ac:dyDescent="0.15">
      <c r="B14" s="160"/>
      <c r="C14" s="145">
        <v>7</v>
      </c>
      <c r="D14" s="161"/>
      <c r="E14" s="589">
        <v>1575</v>
      </c>
      <c r="F14" s="589">
        <v>2100</v>
      </c>
      <c r="G14" s="589">
        <v>1757.2385416759898</v>
      </c>
      <c r="H14" s="589">
        <v>28292.5</v>
      </c>
      <c r="I14" s="589">
        <v>2415</v>
      </c>
      <c r="J14" s="589">
        <v>2940</v>
      </c>
      <c r="K14" s="589">
        <v>2634.6609052474514</v>
      </c>
      <c r="L14" s="589">
        <v>23720.199999999997</v>
      </c>
      <c r="M14" s="589">
        <v>2509.5</v>
      </c>
      <c r="N14" s="589">
        <v>3109.5750000000003</v>
      </c>
      <c r="O14" s="589">
        <v>2826.1754919499103</v>
      </c>
      <c r="P14" s="590">
        <v>20252.399999999998</v>
      </c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</row>
    <row r="15" spans="2:33" ht="15" customHeight="1" x14ac:dyDescent="0.15">
      <c r="B15" s="160"/>
      <c r="C15" s="145">
        <v>8</v>
      </c>
      <c r="D15" s="161"/>
      <c r="E15" s="589">
        <v>1575</v>
      </c>
      <c r="F15" s="589">
        <v>2100</v>
      </c>
      <c r="G15" s="589">
        <v>1838.8639735185513</v>
      </c>
      <c r="H15" s="589">
        <v>22093.8</v>
      </c>
      <c r="I15" s="589">
        <v>2310</v>
      </c>
      <c r="J15" s="589">
        <v>2887.5</v>
      </c>
      <c r="K15" s="589">
        <v>2678.8574416172878</v>
      </c>
      <c r="L15" s="589">
        <v>28833.599999999999</v>
      </c>
      <c r="M15" s="589">
        <v>2520</v>
      </c>
      <c r="N15" s="589">
        <v>3150</v>
      </c>
      <c r="O15" s="589">
        <v>2868.8265972063209</v>
      </c>
      <c r="P15" s="590">
        <v>19816.3</v>
      </c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556"/>
    </row>
    <row r="16" spans="2:33" ht="15" customHeight="1" x14ac:dyDescent="0.15">
      <c r="B16" s="160"/>
      <c r="C16" s="145">
        <v>9</v>
      </c>
      <c r="D16" s="161"/>
      <c r="E16" s="589">
        <v>1575</v>
      </c>
      <c r="F16" s="589">
        <v>1995</v>
      </c>
      <c r="G16" s="589">
        <v>1778.4340683155995</v>
      </c>
      <c r="H16" s="589">
        <v>14345.4</v>
      </c>
      <c r="I16" s="589">
        <v>2467.5</v>
      </c>
      <c r="J16" s="589">
        <v>2992.5</v>
      </c>
      <c r="K16" s="589">
        <v>2756.3720693804717</v>
      </c>
      <c r="L16" s="589">
        <v>18844.3</v>
      </c>
      <c r="M16" s="589">
        <v>2415</v>
      </c>
      <c r="N16" s="589">
        <v>3150</v>
      </c>
      <c r="O16" s="589">
        <v>2782.8789293305745</v>
      </c>
      <c r="P16" s="590">
        <v>14283.099999999999</v>
      </c>
      <c r="S16" s="556"/>
      <c r="T16" s="556"/>
      <c r="U16" s="556"/>
      <c r="V16" s="556"/>
      <c r="W16" s="556"/>
      <c r="X16" s="556"/>
      <c r="Y16" s="556"/>
      <c r="Z16" s="556"/>
      <c r="AA16" s="556"/>
      <c r="AB16" s="556"/>
      <c r="AC16" s="556"/>
      <c r="AD16" s="556"/>
      <c r="AE16" s="556"/>
      <c r="AF16" s="556"/>
      <c r="AG16" s="556"/>
    </row>
    <row r="17" spans="2:33" ht="15" customHeight="1" x14ac:dyDescent="0.15">
      <c r="B17" s="160"/>
      <c r="C17" s="145">
        <v>10</v>
      </c>
      <c r="D17" s="161"/>
      <c r="E17" s="589">
        <v>1470</v>
      </c>
      <c r="F17" s="589">
        <v>1890</v>
      </c>
      <c r="G17" s="589">
        <v>1675.3725553299998</v>
      </c>
      <c r="H17" s="589">
        <v>18215.3</v>
      </c>
      <c r="I17" s="589">
        <v>2467.5</v>
      </c>
      <c r="J17" s="589">
        <v>3045</v>
      </c>
      <c r="K17" s="589">
        <v>2770.7087956079149</v>
      </c>
      <c r="L17" s="589">
        <v>23358.6</v>
      </c>
      <c r="M17" s="589">
        <v>2467.5</v>
      </c>
      <c r="N17" s="589">
        <v>3360</v>
      </c>
      <c r="O17" s="589">
        <v>2891.479895016826</v>
      </c>
      <c r="P17" s="590">
        <v>31935.5</v>
      </c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</row>
    <row r="18" spans="2:33" ht="15" customHeight="1" x14ac:dyDescent="0.15">
      <c r="B18" s="160"/>
      <c r="C18" s="145">
        <v>11</v>
      </c>
      <c r="D18" s="161"/>
      <c r="E18" s="589">
        <v>1470</v>
      </c>
      <c r="F18" s="589">
        <v>1890</v>
      </c>
      <c r="G18" s="589">
        <v>1684.6380906768838</v>
      </c>
      <c r="H18" s="589">
        <v>14648.6</v>
      </c>
      <c r="I18" s="589">
        <v>2520</v>
      </c>
      <c r="J18" s="589">
        <v>3114.1950000000002</v>
      </c>
      <c r="K18" s="589">
        <v>2853.2409958005287</v>
      </c>
      <c r="L18" s="590">
        <v>19089</v>
      </c>
      <c r="M18" s="589">
        <v>2625</v>
      </c>
      <c r="N18" s="589">
        <v>3150</v>
      </c>
      <c r="O18" s="589">
        <v>2929.0234293473477</v>
      </c>
      <c r="P18" s="590">
        <v>41208.199999999997</v>
      </c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</row>
    <row r="19" spans="2:33" ht="15" customHeight="1" x14ac:dyDescent="0.15">
      <c r="B19" s="160"/>
      <c r="C19" s="145">
        <v>12</v>
      </c>
      <c r="D19" s="161"/>
      <c r="E19" s="589">
        <v>1470</v>
      </c>
      <c r="F19" s="589">
        <v>1890</v>
      </c>
      <c r="G19" s="590">
        <v>1678.3848574364245</v>
      </c>
      <c r="H19" s="589">
        <v>15457.7</v>
      </c>
      <c r="I19" s="589">
        <v>2572.5</v>
      </c>
      <c r="J19" s="589">
        <v>3255</v>
      </c>
      <c r="K19" s="589">
        <v>2858.5571037649797</v>
      </c>
      <c r="L19" s="589">
        <v>22251.200000000001</v>
      </c>
      <c r="M19" s="589">
        <v>2541</v>
      </c>
      <c r="N19" s="589">
        <v>3360</v>
      </c>
      <c r="O19" s="589">
        <v>3021.0914035021369</v>
      </c>
      <c r="P19" s="590">
        <v>62728</v>
      </c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6"/>
    </row>
    <row r="20" spans="2:33" ht="15" customHeight="1" x14ac:dyDescent="0.15">
      <c r="B20" s="160" t="s">
        <v>377</v>
      </c>
      <c r="C20" s="145">
        <v>1</v>
      </c>
      <c r="D20" s="161" t="s">
        <v>378</v>
      </c>
      <c r="E20" s="589">
        <v>1365</v>
      </c>
      <c r="F20" s="589">
        <v>1732.5</v>
      </c>
      <c r="G20" s="589">
        <v>1567.283654086895</v>
      </c>
      <c r="H20" s="589">
        <v>23635.699999999997</v>
      </c>
      <c r="I20" s="589">
        <v>2520</v>
      </c>
      <c r="J20" s="589">
        <v>3097.5</v>
      </c>
      <c r="K20" s="589">
        <v>2771.726306928681</v>
      </c>
      <c r="L20" s="590">
        <v>33939</v>
      </c>
      <c r="M20" s="589">
        <v>2563.7849999999999</v>
      </c>
      <c r="N20" s="589">
        <v>3150</v>
      </c>
      <c r="O20" s="589">
        <v>2920.0361073090608</v>
      </c>
      <c r="P20" s="590">
        <v>68530.8</v>
      </c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</row>
    <row r="21" spans="2:33" ht="15" customHeight="1" x14ac:dyDescent="0.15">
      <c r="B21" s="160"/>
      <c r="C21" s="145">
        <v>2</v>
      </c>
      <c r="D21" s="161"/>
      <c r="E21" s="589">
        <v>1417.5</v>
      </c>
      <c r="F21" s="589">
        <v>1890</v>
      </c>
      <c r="G21" s="589">
        <v>1627.6578410776076</v>
      </c>
      <c r="H21" s="589">
        <v>16485.8</v>
      </c>
      <c r="I21" s="589">
        <v>2415</v>
      </c>
      <c r="J21" s="589">
        <v>2940</v>
      </c>
      <c r="K21" s="589">
        <v>2646.6765144631745</v>
      </c>
      <c r="L21" s="589">
        <v>20942.5</v>
      </c>
      <c r="M21" s="589">
        <v>2404.5</v>
      </c>
      <c r="N21" s="589">
        <v>3150</v>
      </c>
      <c r="O21" s="589">
        <v>2903.9396635628059</v>
      </c>
      <c r="P21" s="590">
        <v>51517.100000000006</v>
      </c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56"/>
      <c r="AD21" s="556"/>
      <c r="AE21" s="556"/>
      <c r="AF21" s="556"/>
      <c r="AG21" s="556"/>
    </row>
    <row r="22" spans="2:33" ht="15" customHeight="1" x14ac:dyDescent="0.15">
      <c r="B22" s="160"/>
      <c r="C22" s="145">
        <v>3</v>
      </c>
      <c r="D22" s="161"/>
      <c r="E22" s="589">
        <v>1470</v>
      </c>
      <c r="F22" s="589">
        <v>1890</v>
      </c>
      <c r="G22" s="589">
        <v>1691.8188138385506</v>
      </c>
      <c r="H22" s="589">
        <v>15777.099999999999</v>
      </c>
      <c r="I22" s="589">
        <v>2467.5</v>
      </c>
      <c r="J22" s="589">
        <v>2940</v>
      </c>
      <c r="K22" s="589">
        <v>2808.6243405287137</v>
      </c>
      <c r="L22" s="589">
        <v>22311.000000000004</v>
      </c>
      <c r="M22" s="589">
        <v>2573.5500000000002</v>
      </c>
      <c r="N22" s="589">
        <v>3150</v>
      </c>
      <c r="O22" s="589">
        <v>2999.6619426555649</v>
      </c>
      <c r="P22" s="590">
        <v>47860.399999999994</v>
      </c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</row>
    <row r="23" spans="2:33" ht="15" customHeight="1" x14ac:dyDescent="0.15">
      <c r="B23" s="160"/>
      <c r="C23" s="145">
        <v>4</v>
      </c>
      <c r="D23" s="161"/>
      <c r="E23" s="589">
        <v>1566</v>
      </c>
      <c r="F23" s="589">
        <v>2160</v>
      </c>
      <c r="G23" s="589">
        <v>1793.069678821937</v>
      </c>
      <c r="H23" s="589">
        <v>26201.4</v>
      </c>
      <c r="I23" s="589">
        <v>2505.6</v>
      </c>
      <c r="J23" s="589">
        <v>3101.76</v>
      </c>
      <c r="K23" s="589">
        <v>2783.3833882385929</v>
      </c>
      <c r="L23" s="589">
        <v>19005.099999999999</v>
      </c>
      <c r="M23" s="589">
        <v>2484</v>
      </c>
      <c r="N23" s="589">
        <v>3240</v>
      </c>
      <c r="O23" s="589">
        <v>2955.0535714285711</v>
      </c>
      <c r="P23" s="590">
        <v>48433</v>
      </c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</row>
    <row r="24" spans="2:33" ht="15" customHeight="1" x14ac:dyDescent="0.15">
      <c r="B24" s="160"/>
      <c r="C24" s="145">
        <v>5</v>
      </c>
      <c r="D24" s="161"/>
      <c r="E24" s="589">
        <v>1620</v>
      </c>
      <c r="F24" s="589">
        <v>2160</v>
      </c>
      <c r="G24" s="589">
        <v>1862.2288855810816</v>
      </c>
      <c r="H24" s="589">
        <v>19002.300000000003</v>
      </c>
      <c r="I24" s="589">
        <v>2700</v>
      </c>
      <c r="J24" s="589">
        <v>3135.9959999999996</v>
      </c>
      <c r="K24" s="589">
        <v>2902.876600698487</v>
      </c>
      <c r="L24" s="589">
        <v>19880.8</v>
      </c>
      <c r="M24" s="589">
        <v>2536.92</v>
      </c>
      <c r="N24" s="589">
        <v>3186</v>
      </c>
      <c r="O24" s="589">
        <v>2959.0937983479735</v>
      </c>
      <c r="P24" s="590">
        <v>54093.1</v>
      </c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</row>
    <row r="25" spans="2:33" ht="15" customHeight="1" x14ac:dyDescent="0.15">
      <c r="B25" s="160"/>
      <c r="C25" s="145">
        <v>6</v>
      </c>
      <c r="D25" s="161"/>
      <c r="E25" s="589">
        <v>1512</v>
      </c>
      <c r="F25" s="589">
        <v>2160</v>
      </c>
      <c r="G25" s="589">
        <v>1798.5128506501071</v>
      </c>
      <c r="H25" s="589">
        <v>19640.599999999999</v>
      </c>
      <c r="I25" s="589">
        <v>2430</v>
      </c>
      <c r="J25" s="589">
        <v>3237.3</v>
      </c>
      <c r="K25" s="589">
        <v>2818.212312068265</v>
      </c>
      <c r="L25" s="589">
        <v>18708.2</v>
      </c>
      <c r="M25" s="589">
        <v>2376</v>
      </c>
      <c r="N25" s="589">
        <v>3186</v>
      </c>
      <c r="O25" s="589">
        <v>2952.7992076937107</v>
      </c>
      <c r="P25" s="590">
        <v>36095</v>
      </c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</row>
    <row r="26" spans="2:33" ht="15" customHeight="1" x14ac:dyDescent="0.15">
      <c r="B26" s="151"/>
      <c r="C26" s="155">
        <v>7</v>
      </c>
      <c r="D26" s="167"/>
      <c r="E26" s="593">
        <v>1620</v>
      </c>
      <c r="F26" s="593">
        <v>2160</v>
      </c>
      <c r="G26" s="593">
        <v>1811.734106015527</v>
      </c>
      <c r="H26" s="593">
        <v>28676.999999999996</v>
      </c>
      <c r="I26" s="593">
        <v>2376</v>
      </c>
      <c r="J26" s="593">
        <v>3179.9520000000002</v>
      </c>
      <c r="K26" s="593">
        <v>2944.311423046624</v>
      </c>
      <c r="L26" s="593">
        <v>23410.799999999999</v>
      </c>
      <c r="M26" s="593">
        <v>2488.3200000000002</v>
      </c>
      <c r="N26" s="593">
        <v>3186</v>
      </c>
      <c r="O26" s="593">
        <v>2884.5802236740124</v>
      </c>
      <c r="P26" s="594">
        <v>52484.4</v>
      </c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</row>
    <row r="27" spans="2:33" ht="14.25" customHeight="1" x14ac:dyDescent="0.15">
      <c r="B27" s="197"/>
      <c r="C27" s="188"/>
      <c r="D27" s="218"/>
      <c r="E27" s="587"/>
      <c r="F27" s="595"/>
      <c r="G27" s="556"/>
      <c r="H27" s="595"/>
      <c r="I27" s="587"/>
      <c r="J27" s="595"/>
      <c r="K27" s="556"/>
      <c r="L27" s="595"/>
      <c r="M27" s="587"/>
      <c r="N27" s="595"/>
      <c r="O27" s="556"/>
      <c r="P27" s="595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6"/>
      <c r="AD27" s="556"/>
      <c r="AE27" s="556"/>
      <c r="AF27" s="556"/>
      <c r="AG27" s="556"/>
    </row>
    <row r="28" spans="2:33" ht="14.25" customHeight="1" x14ac:dyDescent="0.15">
      <c r="B28" s="596"/>
      <c r="C28" s="193"/>
      <c r="D28" s="218"/>
      <c r="E28" s="587"/>
      <c r="F28" s="595"/>
      <c r="G28" s="556"/>
      <c r="H28" s="589"/>
      <c r="I28" s="587"/>
      <c r="J28" s="595"/>
      <c r="K28" s="556"/>
      <c r="L28" s="589"/>
      <c r="M28" s="587"/>
      <c r="N28" s="595"/>
      <c r="O28" s="556"/>
      <c r="P28" s="589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</row>
    <row r="29" spans="2:33" ht="14.25" customHeight="1" x14ac:dyDescent="0.15">
      <c r="B29" s="596" t="s">
        <v>129</v>
      </c>
      <c r="C29" s="188"/>
      <c r="D29" s="218"/>
      <c r="E29" s="587"/>
      <c r="F29" s="595"/>
      <c r="G29" s="556"/>
      <c r="H29" s="595"/>
      <c r="I29" s="587"/>
      <c r="J29" s="595"/>
      <c r="K29" s="556"/>
      <c r="L29" s="595"/>
      <c r="M29" s="587"/>
      <c r="N29" s="595"/>
      <c r="O29" s="556"/>
      <c r="P29" s="595"/>
      <c r="S29" s="556"/>
      <c r="T29" s="556"/>
      <c r="U29" s="556"/>
      <c r="V29" s="556"/>
      <c r="W29" s="556"/>
      <c r="X29" s="556"/>
      <c r="Y29" s="556"/>
      <c r="Z29" s="556"/>
      <c r="AA29" s="556"/>
      <c r="AB29" s="556"/>
      <c r="AC29" s="556"/>
      <c r="AD29" s="556"/>
      <c r="AE29" s="556"/>
      <c r="AF29" s="556"/>
      <c r="AG29" s="556"/>
    </row>
    <row r="30" spans="2:33" ht="14.25" customHeight="1" x14ac:dyDescent="0.15">
      <c r="B30" s="598">
        <v>41822</v>
      </c>
      <c r="C30" s="220"/>
      <c r="D30" s="221">
        <v>41828</v>
      </c>
      <c r="E30" s="364">
        <v>1728</v>
      </c>
      <c r="F30" s="364">
        <v>1944</v>
      </c>
      <c r="G30" s="364">
        <v>1787.4119103521882</v>
      </c>
      <c r="H30" s="589">
        <v>6377.7</v>
      </c>
      <c r="I30" s="364">
        <v>2700</v>
      </c>
      <c r="J30" s="364">
        <v>3179.9520000000002</v>
      </c>
      <c r="K30" s="364">
        <v>3000.6135854690233</v>
      </c>
      <c r="L30" s="589">
        <v>6292.6</v>
      </c>
      <c r="M30" s="364">
        <v>2488.3200000000002</v>
      </c>
      <c r="N30" s="364">
        <v>3093.12</v>
      </c>
      <c r="O30" s="364">
        <v>2885.4041729169508</v>
      </c>
      <c r="P30" s="589">
        <v>7171.4</v>
      </c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  <c r="AF30" s="556"/>
      <c r="AG30" s="556"/>
    </row>
    <row r="31" spans="2:33" ht="14.25" customHeight="1" x14ac:dyDescent="0.15">
      <c r="B31" s="598" t="s">
        <v>130</v>
      </c>
      <c r="C31" s="220"/>
      <c r="D31" s="221"/>
      <c r="E31" s="599"/>
      <c r="F31" s="589"/>
      <c r="G31" s="586"/>
      <c r="H31" s="589"/>
      <c r="I31" s="599"/>
      <c r="J31" s="589"/>
      <c r="K31" s="586"/>
      <c r="L31" s="589"/>
      <c r="M31" s="599"/>
      <c r="N31" s="589"/>
      <c r="O31" s="586"/>
      <c r="P31" s="589"/>
      <c r="S31" s="556"/>
      <c r="T31" s="556"/>
      <c r="U31" s="556"/>
      <c r="V31" s="556"/>
      <c r="W31" s="556"/>
      <c r="X31" s="556"/>
      <c r="Y31" s="556"/>
      <c r="Z31" s="556"/>
      <c r="AA31" s="556"/>
      <c r="AB31" s="556"/>
      <c r="AC31" s="556"/>
      <c r="AD31" s="556"/>
      <c r="AE31" s="556"/>
      <c r="AF31" s="556"/>
      <c r="AG31" s="556"/>
    </row>
    <row r="32" spans="2:33" ht="14.25" customHeight="1" x14ac:dyDescent="0.15">
      <c r="B32" s="598">
        <v>41829</v>
      </c>
      <c r="C32" s="220"/>
      <c r="D32" s="221">
        <v>41835</v>
      </c>
      <c r="E32" s="243">
        <v>1620</v>
      </c>
      <c r="F32" s="243">
        <v>2030.4</v>
      </c>
      <c r="G32" s="243">
        <v>1783.0909506505691</v>
      </c>
      <c r="H32" s="589">
        <v>5388.3</v>
      </c>
      <c r="I32" s="243">
        <v>2678.4</v>
      </c>
      <c r="J32" s="243">
        <v>2959.2</v>
      </c>
      <c r="K32" s="243">
        <v>2915.3811919286718</v>
      </c>
      <c r="L32" s="589">
        <v>4352.3999999999996</v>
      </c>
      <c r="M32" s="243">
        <v>2728.08</v>
      </c>
      <c r="N32" s="243">
        <v>3132</v>
      </c>
      <c r="O32" s="243">
        <v>2832.7730353280458</v>
      </c>
      <c r="P32" s="589">
        <v>15399.6</v>
      </c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556"/>
      <c r="AD32" s="556"/>
      <c r="AE32" s="556"/>
      <c r="AF32" s="556"/>
      <c r="AG32" s="556"/>
    </row>
    <row r="33" spans="2:33" ht="14.25" customHeight="1" x14ac:dyDescent="0.15">
      <c r="B33" s="598" t="s">
        <v>131</v>
      </c>
      <c r="C33" s="220"/>
      <c r="D33" s="221"/>
      <c r="E33" s="599"/>
      <c r="F33" s="589"/>
      <c r="G33" s="586"/>
      <c r="H33" s="589"/>
      <c r="I33" s="599"/>
      <c r="J33" s="589"/>
      <c r="K33" s="586"/>
      <c r="L33" s="589"/>
      <c r="M33" s="599"/>
      <c r="N33" s="589"/>
      <c r="O33" s="586"/>
      <c r="P33" s="589"/>
      <c r="S33" s="556"/>
      <c r="T33" s="556"/>
      <c r="U33" s="556"/>
      <c r="V33" s="556"/>
      <c r="W33" s="556"/>
      <c r="X33" s="556"/>
      <c r="Y33" s="556"/>
      <c r="Z33" s="556"/>
      <c r="AA33" s="556"/>
      <c r="AB33" s="556"/>
      <c r="AC33" s="556"/>
      <c r="AD33" s="556"/>
      <c r="AE33" s="556"/>
      <c r="AF33" s="556"/>
      <c r="AG33" s="556"/>
    </row>
    <row r="34" spans="2:33" ht="14.25" customHeight="1" x14ac:dyDescent="0.15">
      <c r="B34" s="598">
        <v>41836</v>
      </c>
      <c r="C34" s="220"/>
      <c r="D34" s="221">
        <v>41842</v>
      </c>
      <c r="E34" s="599">
        <v>1620</v>
      </c>
      <c r="F34" s="589">
        <v>2052</v>
      </c>
      <c r="G34" s="586">
        <v>1814.0711907066795</v>
      </c>
      <c r="H34" s="589">
        <v>3418.6</v>
      </c>
      <c r="I34" s="599">
        <v>2905.2</v>
      </c>
      <c r="J34" s="589">
        <v>2905.2</v>
      </c>
      <c r="K34" s="586">
        <v>2905.2</v>
      </c>
      <c r="L34" s="589">
        <v>4476</v>
      </c>
      <c r="M34" s="599">
        <v>2700</v>
      </c>
      <c r="N34" s="599">
        <v>3132</v>
      </c>
      <c r="O34" s="599">
        <v>2866.2966263526414</v>
      </c>
      <c r="P34" s="589">
        <v>2604</v>
      </c>
      <c r="S34" s="556"/>
      <c r="T34" s="556"/>
      <c r="U34" s="556"/>
      <c r="V34" s="556"/>
      <c r="W34" s="556"/>
      <c r="X34" s="556"/>
      <c r="Y34" s="556"/>
      <c r="Z34" s="556"/>
      <c r="AA34" s="556"/>
      <c r="AB34" s="556"/>
      <c r="AC34" s="556"/>
      <c r="AD34" s="556"/>
      <c r="AE34" s="556"/>
      <c r="AF34" s="556"/>
      <c r="AG34" s="556"/>
    </row>
    <row r="35" spans="2:33" ht="14.25" customHeight="1" x14ac:dyDescent="0.15">
      <c r="B35" s="598" t="s">
        <v>132</v>
      </c>
      <c r="C35" s="220"/>
      <c r="D35" s="221"/>
      <c r="E35" s="599"/>
      <c r="F35" s="589"/>
      <c r="G35" s="586"/>
      <c r="H35" s="589"/>
      <c r="I35" s="599"/>
      <c r="J35" s="589"/>
      <c r="K35" s="586"/>
      <c r="L35" s="589"/>
      <c r="M35" s="599"/>
      <c r="N35" s="589"/>
      <c r="O35" s="586"/>
      <c r="P35" s="589"/>
      <c r="S35" s="556"/>
      <c r="T35" s="556"/>
      <c r="U35" s="556"/>
      <c r="V35" s="556"/>
      <c r="W35" s="556"/>
      <c r="X35" s="556"/>
      <c r="Y35" s="556"/>
      <c r="Z35" s="556"/>
      <c r="AA35" s="556"/>
      <c r="AB35" s="556"/>
      <c r="AC35" s="556"/>
      <c r="AD35" s="556"/>
      <c r="AE35" s="556"/>
      <c r="AF35" s="556"/>
      <c r="AG35" s="556"/>
    </row>
    <row r="36" spans="2:33" ht="14.25" customHeight="1" x14ac:dyDescent="0.15">
      <c r="B36" s="598">
        <v>41843</v>
      </c>
      <c r="C36" s="220"/>
      <c r="D36" s="221">
        <v>41849</v>
      </c>
      <c r="E36" s="243">
        <v>1620</v>
      </c>
      <c r="F36" s="243">
        <v>2160</v>
      </c>
      <c r="G36" s="243">
        <v>1835.7633302309841</v>
      </c>
      <c r="H36" s="589">
        <v>7433.9</v>
      </c>
      <c r="I36" s="243">
        <v>2592</v>
      </c>
      <c r="J36" s="243">
        <v>3078</v>
      </c>
      <c r="K36" s="243">
        <v>2895.7137339518827</v>
      </c>
      <c r="L36" s="589">
        <v>4532.2</v>
      </c>
      <c r="M36" s="243">
        <v>2700</v>
      </c>
      <c r="N36" s="243">
        <v>3132</v>
      </c>
      <c r="O36" s="243">
        <v>2907.0280082987551</v>
      </c>
      <c r="P36" s="589">
        <v>19220.900000000001</v>
      </c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</row>
    <row r="37" spans="2:33" ht="14.25" customHeight="1" x14ac:dyDescent="0.15">
      <c r="B37" s="598" t="s">
        <v>133</v>
      </c>
      <c r="C37" s="220"/>
      <c r="D37" s="221"/>
      <c r="E37" s="599"/>
      <c r="F37" s="589"/>
      <c r="G37" s="586"/>
      <c r="H37" s="589"/>
      <c r="I37" s="599"/>
      <c r="J37" s="589"/>
      <c r="K37" s="586"/>
      <c r="L37" s="589"/>
      <c r="M37" s="599"/>
      <c r="N37" s="589"/>
      <c r="O37" s="586"/>
      <c r="P37" s="589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</row>
    <row r="38" spans="2:33" ht="14.25" customHeight="1" x14ac:dyDescent="0.15">
      <c r="B38" s="607">
        <v>41850</v>
      </c>
      <c r="C38" s="232"/>
      <c r="D38" s="233">
        <v>41856</v>
      </c>
      <c r="E38" s="153">
        <v>1620</v>
      </c>
      <c r="F38" s="154">
        <v>2160</v>
      </c>
      <c r="G38" s="602">
        <v>1817.8019762099561</v>
      </c>
      <c r="H38" s="593">
        <v>6058.5</v>
      </c>
      <c r="I38" s="153">
        <v>2376</v>
      </c>
      <c r="J38" s="154">
        <v>3078</v>
      </c>
      <c r="K38" s="602">
        <v>2862.2110047846886</v>
      </c>
      <c r="L38" s="593">
        <v>3757.6</v>
      </c>
      <c r="M38" s="153">
        <v>2700</v>
      </c>
      <c r="N38" s="154">
        <v>3186</v>
      </c>
      <c r="O38" s="602">
        <v>2966.0632737276483</v>
      </c>
      <c r="P38" s="593">
        <v>8088.5</v>
      </c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</row>
    <row r="39" spans="2:33" x14ac:dyDescent="0.15"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556"/>
    </row>
    <row r="40" spans="2:33" x14ac:dyDescent="0.15">
      <c r="P40" s="140"/>
      <c r="S40" s="556"/>
      <c r="T40" s="556"/>
      <c r="U40" s="556"/>
      <c r="V40" s="556"/>
      <c r="W40" s="556"/>
      <c r="X40" s="556"/>
      <c r="Y40" s="556"/>
      <c r="Z40" s="556"/>
      <c r="AA40" s="556"/>
      <c r="AB40" s="556"/>
      <c r="AC40" s="556"/>
      <c r="AD40" s="556"/>
      <c r="AE40" s="556"/>
      <c r="AF40" s="556"/>
      <c r="AG40" s="556"/>
    </row>
    <row r="41" spans="2:33" ht="13.5" x14ac:dyDescent="0.15">
      <c r="F41" s="184"/>
      <c r="G41" s="184"/>
      <c r="H41" s="184"/>
      <c r="I41" s="184"/>
      <c r="P41" s="140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</row>
    <row r="42" spans="2:33" ht="13.5" x14ac:dyDescent="0.15">
      <c r="E42" s="605"/>
      <c r="F42" s="184"/>
      <c r="G42" s="184"/>
      <c r="H42" s="184"/>
      <c r="I42" s="184"/>
      <c r="J42" s="605"/>
      <c r="K42" s="605"/>
      <c r="L42" s="605"/>
      <c r="M42" s="605"/>
      <c r="N42" s="605"/>
      <c r="O42" s="605"/>
      <c r="P42" s="140"/>
      <c r="S42" s="556"/>
      <c r="T42" s="556"/>
      <c r="U42" s="556"/>
      <c r="V42" s="556"/>
      <c r="W42" s="556"/>
      <c r="X42" s="556"/>
      <c r="Y42" s="556"/>
      <c r="Z42" s="556"/>
      <c r="AA42" s="556"/>
      <c r="AB42" s="556"/>
      <c r="AC42" s="556"/>
      <c r="AD42" s="556"/>
      <c r="AE42" s="556"/>
      <c r="AF42" s="556"/>
      <c r="AG42" s="556"/>
    </row>
    <row r="43" spans="2:33" ht="13.5" x14ac:dyDescent="0.15">
      <c r="F43" s="184"/>
      <c r="G43" s="184"/>
      <c r="H43" s="184"/>
      <c r="I43" s="184"/>
      <c r="P43" s="267"/>
      <c r="S43" s="556"/>
      <c r="T43" s="556"/>
      <c r="U43" s="556"/>
      <c r="V43" s="556"/>
      <c r="W43" s="556"/>
      <c r="X43" s="556"/>
      <c r="Y43" s="556"/>
      <c r="Z43" s="556"/>
      <c r="AA43" s="556"/>
      <c r="AB43" s="556"/>
      <c r="AC43" s="556"/>
      <c r="AD43" s="556"/>
      <c r="AE43" s="556"/>
      <c r="AF43" s="556"/>
      <c r="AG43" s="556"/>
    </row>
    <row r="44" spans="2:33" ht="13.5" x14ac:dyDescent="0.15">
      <c r="F44" s="184"/>
      <c r="G44" s="184"/>
      <c r="H44" s="184"/>
      <c r="I44" s="184"/>
      <c r="P44" s="267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6"/>
    </row>
    <row r="45" spans="2:33" x14ac:dyDescent="0.15">
      <c r="P45" s="140"/>
      <c r="S45" s="556"/>
      <c r="T45" s="556"/>
      <c r="U45" s="556"/>
      <c r="V45" s="556"/>
      <c r="W45" s="556"/>
      <c r="X45" s="556"/>
      <c r="Y45" s="556"/>
      <c r="Z45" s="556"/>
      <c r="AA45" s="556"/>
      <c r="AB45" s="556"/>
      <c r="AC45" s="556"/>
      <c r="AD45" s="556"/>
      <c r="AE45" s="556"/>
      <c r="AF45" s="556"/>
      <c r="AG45" s="556"/>
    </row>
    <row r="46" spans="2:33" x14ac:dyDescent="0.15">
      <c r="P46" s="140"/>
    </row>
    <row r="47" spans="2:33" x14ac:dyDescent="0.15">
      <c r="P47" s="586"/>
    </row>
    <row r="48" spans="2:33" x14ac:dyDescent="0.15">
      <c r="P48" s="586"/>
    </row>
    <row r="49" spans="16:16" x14ac:dyDescent="0.15">
      <c r="P49" s="586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57" customWidth="1"/>
    <col min="2" max="2" width="4.125" style="557" customWidth="1"/>
    <col min="3" max="3" width="3.125" style="557" customWidth="1"/>
    <col min="4" max="4" width="2.625" style="557" customWidth="1"/>
    <col min="5" max="7" width="5.875" style="557" customWidth="1"/>
    <col min="8" max="8" width="7.875" style="557" customWidth="1"/>
    <col min="9" max="11" width="5.875" style="557" customWidth="1"/>
    <col min="12" max="12" width="8" style="557" customWidth="1"/>
    <col min="13" max="15" width="5.875" style="557" customWidth="1"/>
    <col min="16" max="16" width="8" style="557" customWidth="1"/>
    <col min="17" max="19" width="5.875" style="557" customWidth="1"/>
    <col min="20" max="20" width="8" style="557" customWidth="1"/>
    <col min="21" max="23" width="5.875" style="557" customWidth="1"/>
    <col min="24" max="24" width="8" style="557" customWidth="1"/>
    <col min="25" max="16384" width="7.5" style="557"/>
  </cols>
  <sheetData>
    <row r="1" spans="2:50" x14ac:dyDescent="0.15"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556"/>
      <c r="AR1" s="556"/>
      <c r="AS1" s="556"/>
      <c r="AT1" s="556"/>
      <c r="AU1" s="556"/>
      <c r="AV1" s="556"/>
      <c r="AW1" s="556"/>
      <c r="AX1" s="556"/>
    </row>
    <row r="2" spans="2:50" x14ac:dyDescent="0.15"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</row>
    <row r="3" spans="2:50" x14ac:dyDescent="0.15">
      <c r="B3" s="557" t="s">
        <v>384</v>
      </c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</row>
    <row r="4" spans="2:50" x14ac:dyDescent="0.15"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X4" s="558" t="s">
        <v>228</v>
      </c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556"/>
      <c r="AO4" s="556"/>
      <c r="AP4" s="556"/>
      <c r="AQ4" s="556"/>
      <c r="AR4" s="556"/>
      <c r="AS4" s="556"/>
      <c r="AT4" s="556"/>
      <c r="AU4" s="556"/>
      <c r="AV4" s="556"/>
      <c r="AW4" s="559"/>
      <c r="AX4" s="556"/>
    </row>
    <row r="5" spans="2:50" ht="8.25" customHeight="1" x14ac:dyDescent="0.15"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</row>
    <row r="6" spans="2:50" ht="13.5" customHeight="1" x14ac:dyDescent="0.15">
      <c r="B6" s="581"/>
      <c r="C6" s="562" t="s">
        <v>91</v>
      </c>
      <c r="D6" s="563"/>
      <c r="E6" s="608" t="s">
        <v>95</v>
      </c>
      <c r="F6" s="565"/>
      <c r="G6" s="565"/>
      <c r="H6" s="566"/>
      <c r="I6" s="608" t="s">
        <v>108</v>
      </c>
      <c r="J6" s="565"/>
      <c r="K6" s="565"/>
      <c r="L6" s="566"/>
      <c r="M6" s="608" t="s">
        <v>110</v>
      </c>
      <c r="N6" s="565"/>
      <c r="O6" s="565"/>
      <c r="P6" s="566"/>
      <c r="Q6" s="608" t="s">
        <v>111</v>
      </c>
      <c r="R6" s="565"/>
      <c r="S6" s="565"/>
      <c r="T6" s="566"/>
      <c r="U6" s="608" t="s">
        <v>117</v>
      </c>
      <c r="V6" s="565"/>
      <c r="W6" s="565"/>
      <c r="X6" s="566"/>
      <c r="Z6" s="556"/>
      <c r="AA6" s="556"/>
      <c r="AB6" s="568"/>
      <c r="AC6" s="568"/>
      <c r="AD6" s="609"/>
      <c r="AE6" s="569"/>
      <c r="AF6" s="569"/>
      <c r="AG6" s="569"/>
      <c r="AH6" s="609"/>
      <c r="AI6" s="569"/>
      <c r="AJ6" s="569"/>
      <c r="AK6" s="569"/>
      <c r="AL6" s="609"/>
      <c r="AM6" s="569"/>
      <c r="AN6" s="569"/>
      <c r="AO6" s="569"/>
      <c r="AP6" s="609"/>
      <c r="AQ6" s="569"/>
      <c r="AR6" s="569"/>
      <c r="AS6" s="569"/>
      <c r="AT6" s="609"/>
      <c r="AU6" s="569"/>
      <c r="AV6" s="569"/>
      <c r="AW6" s="569"/>
      <c r="AX6" s="556"/>
    </row>
    <row r="7" spans="2:50" x14ac:dyDescent="0.15">
      <c r="B7" s="587" t="s">
        <v>97</v>
      </c>
      <c r="C7" s="556"/>
      <c r="D7" s="556"/>
      <c r="E7" s="573" t="s">
        <v>98</v>
      </c>
      <c r="F7" s="574" t="s">
        <v>99</v>
      </c>
      <c r="G7" s="575" t="s">
        <v>100</v>
      </c>
      <c r="H7" s="574" t="s">
        <v>101</v>
      </c>
      <c r="I7" s="173" t="s">
        <v>98</v>
      </c>
      <c r="J7" s="150" t="s">
        <v>99</v>
      </c>
      <c r="K7" s="156" t="s">
        <v>100</v>
      </c>
      <c r="L7" s="150" t="s">
        <v>101</v>
      </c>
      <c r="M7" s="173" t="s">
        <v>98</v>
      </c>
      <c r="N7" s="150" t="s">
        <v>99</v>
      </c>
      <c r="O7" s="156" t="s">
        <v>100</v>
      </c>
      <c r="P7" s="150" t="s">
        <v>101</v>
      </c>
      <c r="Q7" s="173" t="s">
        <v>98</v>
      </c>
      <c r="R7" s="150" t="s">
        <v>99</v>
      </c>
      <c r="S7" s="156" t="s">
        <v>100</v>
      </c>
      <c r="T7" s="150" t="s">
        <v>101</v>
      </c>
      <c r="U7" s="173" t="s">
        <v>98</v>
      </c>
      <c r="V7" s="150" t="s">
        <v>99</v>
      </c>
      <c r="W7" s="156" t="s">
        <v>100</v>
      </c>
      <c r="X7" s="150" t="s">
        <v>101</v>
      </c>
      <c r="Z7" s="556"/>
      <c r="AA7" s="556"/>
      <c r="AB7" s="556"/>
      <c r="AC7" s="556"/>
      <c r="AD7" s="569"/>
      <c r="AE7" s="569"/>
      <c r="AF7" s="569"/>
      <c r="AG7" s="569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556"/>
    </row>
    <row r="8" spans="2:50" x14ac:dyDescent="0.15">
      <c r="B8" s="591"/>
      <c r="C8" s="560"/>
      <c r="D8" s="560"/>
      <c r="E8" s="578"/>
      <c r="F8" s="579"/>
      <c r="G8" s="580" t="s">
        <v>102</v>
      </c>
      <c r="H8" s="579"/>
      <c r="I8" s="153"/>
      <c r="J8" s="154"/>
      <c r="K8" s="155" t="s">
        <v>102</v>
      </c>
      <c r="L8" s="154"/>
      <c r="M8" s="153"/>
      <c r="N8" s="154"/>
      <c r="O8" s="155" t="s">
        <v>102</v>
      </c>
      <c r="P8" s="154"/>
      <c r="Q8" s="153"/>
      <c r="R8" s="154"/>
      <c r="S8" s="155" t="s">
        <v>102</v>
      </c>
      <c r="T8" s="154"/>
      <c r="U8" s="153"/>
      <c r="V8" s="154"/>
      <c r="W8" s="155" t="s">
        <v>102</v>
      </c>
      <c r="X8" s="154"/>
      <c r="Z8" s="556"/>
      <c r="AA8" s="556"/>
      <c r="AB8" s="556"/>
      <c r="AC8" s="556"/>
      <c r="AD8" s="569"/>
      <c r="AE8" s="569"/>
      <c r="AF8" s="569"/>
      <c r="AG8" s="569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556"/>
    </row>
    <row r="9" spans="2:50" ht="12" customHeight="1" x14ac:dyDescent="0.15">
      <c r="B9" s="581" t="s">
        <v>375</v>
      </c>
      <c r="C9" s="582">
        <v>21</v>
      </c>
      <c r="D9" s="582" t="s">
        <v>376</v>
      </c>
      <c r="E9" s="289">
        <v>2100</v>
      </c>
      <c r="F9" s="290">
        <v>2940</v>
      </c>
      <c r="G9" s="291">
        <v>2424</v>
      </c>
      <c r="H9" s="290">
        <v>21615</v>
      </c>
      <c r="I9" s="289">
        <v>4200</v>
      </c>
      <c r="J9" s="290">
        <v>5670</v>
      </c>
      <c r="K9" s="291">
        <v>5062</v>
      </c>
      <c r="L9" s="290">
        <v>29480</v>
      </c>
      <c r="M9" s="289">
        <v>1785</v>
      </c>
      <c r="N9" s="290">
        <v>2835</v>
      </c>
      <c r="O9" s="291">
        <v>2249</v>
      </c>
      <c r="P9" s="290">
        <v>76748</v>
      </c>
      <c r="Q9" s="289">
        <v>1890</v>
      </c>
      <c r="R9" s="290">
        <v>2835</v>
      </c>
      <c r="S9" s="291">
        <v>2489</v>
      </c>
      <c r="T9" s="290">
        <v>75294</v>
      </c>
      <c r="U9" s="289">
        <v>1890</v>
      </c>
      <c r="V9" s="290">
        <v>2888</v>
      </c>
      <c r="W9" s="291">
        <v>2528</v>
      </c>
      <c r="X9" s="290">
        <v>66924</v>
      </c>
      <c r="Z9" s="556"/>
      <c r="AA9" s="556"/>
      <c r="AB9" s="569"/>
      <c r="AC9" s="556"/>
      <c r="AD9" s="610"/>
      <c r="AE9" s="610"/>
      <c r="AF9" s="610"/>
      <c r="AG9" s="61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556"/>
    </row>
    <row r="10" spans="2:50" x14ac:dyDescent="0.15">
      <c r="B10" s="587"/>
      <c r="C10" s="556">
        <v>22</v>
      </c>
      <c r="D10" s="588"/>
      <c r="E10" s="180">
        <v>2073</v>
      </c>
      <c r="F10" s="180">
        <v>2940</v>
      </c>
      <c r="G10" s="180">
        <v>2466</v>
      </c>
      <c r="H10" s="180">
        <v>21003</v>
      </c>
      <c r="I10" s="180">
        <v>4515</v>
      </c>
      <c r="J10" s="180">
        <v>5796</v>
      </c>
      <c r="K10" s="180">
        <v>5055</v>
      </c>
      <c r="L10" s="180">
        <v>19719</v>
      </c>
      <c r="M10" s="180">
        <v>1838</v>
      </c>
      <c r="N10" s="180">
        <v>2625</v>
      </c>
      <c r="O10" s="180">
        <v>2186</v>
      </c>
      <c r="P10" s="180">
        <v>76431</v>
      </c>
      <c r="Q10" s="180">
        <v>1953</v>
      </c>
      <c r="R10" s="180">
        <v>2730</v>
      </c>
      <c r="S10" s="180">
        <v>2416</v>
      </c>
      <c r="T10" s="180">
        <v>69842</v>
      </c>
      <c r="U10" s="180">
        <v>1953</v>
      </c>
      <c r="V10" s="180">
        <v>2783</v>
      </c>
      <c r="W10" s="180">
        <v>2434</v>
      </c>
      <c r="X10" s="261">
        <v>64391</v>
      </c>
      <c r="Z10" s="556"/>
      <c r="AA10" s="556"/>
      <c r="AB10" s="569"/>
      <c r="AC10" s="556"/>
      <c r="AD10" s="140"/>
      <c r="AE10" s="140"/>
      <c r="AF10" s="140"/>
      <c r="AG10" s="61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556"/>
    </row>
    <row r="11" spans="2:50" x14ac:dyDescent="0.15">
      <c r="B11" s="587"/>
      <c r="C11" s="556">
        <v>23</v>
      </c>
      <c r="D11" s="588"/>
      <c r="E11" s="282">
        <v>2089.5</v>
      </c>
      <c r="F11" s="282">
        <v>2730</v>
      </c>
      <c r="G11" s="282">
        <v>2089.5</v>
      </c>
      <c r="H11" s="282">
        <v>2730</v>
      </c>
      <c r="I11" s="611">
        <v>4305</v>
      </c>
      <c r="J11" s="282">
        <v>5407.5</v>
      </c>
      <c r="K11" s="282">
        <v>4903.4917564299858</v>
      </c>
      <c r="L11" s="282">
        <v>12927.199999999999</v>
      </c>
      <c r="M11" s="282">
        <v>1890</v>
      </c>
      <c r="N11" s="282">
        <v>2572.5</v>
      </c>
      <c r="O11" s="282">
        <v>2216.2496607749877</v>
      </c>
      <c r="P11" s="282">
        <v>59140.9</v>
      </c>
      <c r="Q11" s="282">
        <v>2100</v>
      </c>
      <c r="R11" s="282">
        <v>2730</v>
      </c>
      <c r="S11" s="282">
        <v>2431.6976040097343</v>
      </c>
      <c r="T11" s="282">
        <v>49846.100000000006</v>
      </c>
      <c r="U11" s="282">
        <v>2100</v>
      </c>
      <c r="V11" s="282">
        <v>2730</v>
      </c>
      <c r="W11" s="282">
        <v>2423.7739468536602</v>
      </c>
      <c r="X11" s="550">
        <v>55488.800000000003</v>
      </c>
      <c r="Z11" s="556"/>
      <c r="AA11" s="556"/>
      <c r="AB11" s="569"/>
      <c r="AC11" s="556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556"/>
    </row>
    <row r="12" spans="2:50" x14ac:dyDescent="0.15">
      <c r="B12" s="587"/>
      <c r="C12" s="556">
        <v>24</v>
      </c>
      <c r="D12" s="588"/>
      <c r="E12" s="165">
        <v>1890</v>
      </c>
      <c r="F12" s="165">
        <v>2782.5</v>
      </c>
      <c r="G12" s="165">
        <v>2227.9975020815987</v>
      </c>
      <c r="H12" s="165">
        <v>7578.6</v>
      </c>
      <c r="I12" s="377">
        <v>4935</v>
      </c>
      <c r="J12" s="165">
        <v>6615</v>
      </c>
      <c r="K12" s="165">
        <v>5476.5482183397489</v>
      </c>
      <c r="L12" s="165">
        <v>5339.4</v>
      </c>
      <c r="M12" s="165">
        <v>1785</v>
      </c>
      <c r="N12" s="165">
        <v>2940</v>
      </c>
      <c r="O12" s="165">
        <v>2064.3744037435581</v>
      </c>
      <c r="P12" s="165">
        <v>65279.899999999994</v>
      </c>
      <c r="Q12" s="165">
        <v>1785</v>
      </c>
      <c r="R12" s="165">
        <v>2940</v>
      </c>
      <c r="S12" s="165">
        <v>2211.8002713916499</v>
      </c>
      <c r="T12" s="165">
        <v>57144.999999999985</v>
      </c>
      <c r="U12" s="165">
        <v>1785</v>
      </c>
      <c r="V12" s="165">
        <v>2940</v>
      </c>
      <c r="W12" s="165">
        <v>2234.0086638777334</v>
      </c>
      <c r="X12" s="166">
        <v>62456.100000000006</v>
      </c>
      <c r="Z12" s="556"/>
      <c r="AA12" s="556"/>
      <c r="AB12" s="569"/>
      <c r="AC12" s="556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556"/>
    </row>
    <row r="13" spans="2:50" x14ac:dyDescent="0.15">
      <c r="B13" s="591"/>
      <c r="C13" s="560">
        <v>25</v>
      </c>
      <c r="D13" s="592"/>
      <c r="E13" s="168">
        <v>2604</v>
      </c>
      <c r="F13" s="168">
        <v>2677.5</v>
      </c>
      <c r="G13" s="168">
        <v>2624.3453237410072</v>
      </c>
      <c r="H13" s="168">
        <v>3924.1</v>
      </c>
      <c r="I13" s="270">
        <v>4725</v>
      </c>
      <c r="J13" s="168">
        <v>7350</v>
      </c>
      <c r="K13" s="168">
        <v>6305.0862929816303</v>
      </c>
      <c r="L13" s="168">
        <v>5340.8</v>
      </c>
      <c r="M13" s="168">
        <v>1890</v>
      </c>
      <c r="N13" s="168">
        <v>3255</v>
      </c>
      <c r="O13" s="168">
        <v>2531.5283309937417</v>
      </c>
      <c r="P13" s="168">
        <v>62994.7</v>
      </c>
      <c r="Q13" s="168">
        <v>1890</v>
      </c>
      <c r="R13" s="168">
        <v>3675</v>
      </c>
      <c r="S13" s="168">
        <v>2714.5652375658678</v>
      </c>
      <c r="T13" s="168">
        <v>54874.7</v>
      </c>
      <c r="U13" s="168">
        <v>1890</v>
      </c>
      <c r="V13" s="168">
        <v>3675</v>
      </c>
      <c r="W13" s="168">
        <v>2739.8500550463582</v>
      </c>
      <c r="X13" s="169">
        <v>59888.1</v>
      </c>
      <c r="Z13" s="556"/>
      <c r="AA13" s="556"/>
      <c r="AB13" s="569"/>
      <c r="AC13" s="556"/>
      <c r="AD13" s="310"/>
      <c r="AE13" s="310"/>
      <c r="AF13" s="310"/>
      <c r="AG13" s="310"/>
      <c r="AH13" s="49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556"/>
    </row>
    <row r="14" spans="2:50" x14ac:dyDescent="0.15">
      <c r="B14" s="160"/>
      <c r="C14" s="145">
        <v>7</v>
      </c>
      <c r="D14" s="161"/>
      <c r="E14" s="130">
        <v>2677.5</v>
      </c>
      <c r="F14" s="130">
        <v>2677.5</v>
      </c>
      <c r="G14" s="130">
        <v>2677.5</v>
      </c>
      <c r="H14" s="130">
        <v>55</v>
      </c>
      <c r="I14" s="130">
        <v>6090</v>
      </c>
      <c r="J14" s="130">
        <v>6090</v>
      </c>
      <c r="K14" s="130">
        <v>6090</v>
      </c>
      <c r="L14" s="130">
        <v>228.2</v>
      </c>
      <c r="M14" s="180">
        <v>2205</v>
      </c>
      <c r="N14" s="180">
        <v>2835</v>
      </c>
      <c r="O14" s="180">
        <v>2510.8270492810598</v>
      </c>
      <c r="P14" s="180">
        <v>6056.2</v>
      </c>
      <c r="Q14" s="180">
        <v>2467.5</v>
      </c>
      <c r="R14" s="180">
        <v>3255</v>
      </c>
      <c r="S14" s="180">
        <v>2696.9076371943302</v>
      </c>
      <c r="T14" s="180">
        <v>5296.7</v>
      </c>
      <c r="U14" s="180">
        <v>2467.5</v>
      </c>
      <c r="V14" s="180">
        <v>3255</v>
      </c>
      <c r="W14" s="180">
        <v>2740.3552957202864</v>
      </c>
      <c r="X14" s="261">
        <v>5622.5</v>
      </c>
      <c r="Z14" s="556"/>
      <c r="AA14" s="556"/>
      <c r="AB14" s="556"/>
      <c r="AC14" s="556"/>
      <c r="AD14" s="556"/>
      <c r="AE14" s="612"/>
      <c r="AF14" s="556"/>
      <c r="AG14" s="612"/>
      <c r="AH14" s="556"/>
      <c r="AI14" s="612"/>
      <c r="AJ14" s="556"/>
      <c r="AK14" s="612"/>
      <c r="AL14" s="606"/>
      <c r="AM14" s="606"/>
      <c r="AN14" s="556"/>
      <c r="AO14" s="606"/>
      <c r="AP14" s="606"/>
      <c r="AQ14" s="606"/>
      <c r="AR14" s="556"/>
      <c r="AS14" s="606"/>
      <c r="AT14" s="606"/>
      <c r="AU14" s="606"/>
      <c r="AV14" s="556"/>
      <c r="AW14" s="606"/>
      <c r="AX14" s="556"/>
    </row>
    <row r="15" spans="2:50" x14ac:dyDescent="0.15">
      <c r="B15" s="160"/>
      <c r="C15" s="145">
        <v>8</v>
      </c>
      <c r="D15" s="161"/>
      <c r="E15" s="130">
        <v>0</v>
      </c>
      <c r="F15" s="130">
        <v>0</v>
      </c>
      <c r="G15" s="130">
        <v>0</v>
      </c>
      <c r="H15" s="130">
        <v>0</v>
      </c>
      <c r="I15" s="130">
        <v>6090</v>
      </c>
      <c r="J15" s="130">
        <v>6090</v>
      </c>
      <c r="K15" s="130">
        <v>6090</v>
      </c>
      <c r="L15" s="130">
        <v>547.6</v>
      </c>
      <c r="M15" s="180">
        <v>2205</v>
      </c>
      <c r="N15" s="180">
        <v>2782.5</v>
      </c>
      <c r="O15" s="180">
        <v>2509.4136364981223</v>
      </c>
      <c r="P15" s="180">
        <v>4970.6000000000004</v>
      </c>
      <c r="Q15" s="180">
        <v>2467.5</v>
      </c>
      <c r="R15" s="180">
        <v>3255</v>
      </c>
      <c r="S15" s="261">
        <v>2742.1456767177997</v>
      </c>
      <c r="T15" s="180">
        <v>4876.1000000000004</v>
      </c>
      <c r="U15" s="180">
        <v>2467.5</v>
      </c>
      <c r="V15" s="180">
        <v>3255</v>
      </c>
      <c r="W15" s="180">
        <v>2766.2241103065776</v>
      </c>
      <c r="X15" s="261">
        <v>4264.2</v>
      </c>
      <c r="Z15" s="556"/>
      <c r="AA15" s="556"/>
      <c r="AB15" s="556"/>
      <c r="AC15" s="556"/>
      <c r="AD15" s="556"/>
      <c r="AE15" s="612"/>
      <c r="AF15" s="556"/>
      <c r="AG15" s="612"/>
      <c r="AH15" s="556"/>
      <c r="AI15" s="612"/>
      <c r="AJ15" s="556"/>
      <c r="AK15" s="612"/>
      <c r="AL15" s="606"/>
      <c r="AM15" s="606"/>
      <c r="AN15" s="556"/>
      <c r="AO15" s="606"/>
      <c r="AP15" s="606"/>
      <c r="AQ15" s="606"/>
      <c r="AR15" s="556"/>
      <c r="AS15" s="606"/>
      <c r="AT15" s="606"/>
      <c r="AU15" s="606"/>
      <c r="AV15" s="556"/>
      <c r="AW15" s="606"/>
      <c r="AX15" s="556"/>
    </row>
    <row r="16" spans="2:50" x14ac:dyDescent="0.15">
      <c r="B16" s="160"/>
      <c r="C16" s="145">
        <v>9</v>
      </c>
      <c r="D16" s="161"/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299.2</v>
      </c>
      <c r="M16" s="180">
        <v>2205</v>
      </c>
      <c r="N16" s="180">
        <v>2835</v>
      </c>
      <c r="O16" s="180">
        <v>2555.2961967097099</v>
      </c>
      <c r="P16" s="180">
        <v>4085.7</v>
      </c>
      <c r="Q16" s="180">
        <v>2572.5</v>
      </c>
      <c r="R16" s="180">
        <v>3412.5</v>
      </c>
      <c r="S16" s="180">
        <v>2835.089371069183</v>
      </c>
      <c r="T16" s="180">
        <v>3721.8</v>
      </c>
      <c r="U16" s="180">
        <v>2572.5</v>
      </c>
      <c r="V16" s="180">
        <v>3412.5</v>
      </c>
      <c r="W16" s="180">
        <v>2876.5861009174323</v>
      </c>
      <c r="X16" s="261">
        <v>4221.3</v>
      </c>
      <c r="Z16" s="556"/>
      <c r="AA16" s="556"/>
      <c r="AB16" s="556"/>
      <c r="AC16" s="556"/>
      <c r="AD16" s="556"/>
      <c r="AE16" s="612"/>
      <c r="AF16" s="556"/>
      <c r="AG16" s="612"/>
      <c r="AH16" s="556"/>
      <c r="AI16" s="612"/>
      <c r="AJ16" s="556"/>
      <c r="AK16" s="612"/>
      <c r="AL16" s="606"/>
      <c r="AM16" s="606"/>
      <c r="AN16" s="556"/>
      <c r="AO16" s="606"/>
      <c r="AP16" s="606"/>
      <c r="AQ16" s="606"/>
      <c r="AR16" s="556"/>
      <c r="AS16" s="606"/>
      <c r="AT16" s="606"/>
      <c r="AU16" s="606"/>
      <c r="AV16" s="556"/>
      <c r="AW16" s="606"/>
      <c r="AX16" s="556"/>
    </row>
    <row r="17" spans="2:50" x14ac:dyDescent="0.15">
      <c r="B17" s="160"/>
      <c r="C17" s="145">
        <v>10</v>
      </c>
      <c r="D17" s="161"/>
      <c r="E17" s="130">
        <v>0</v>
      </c>
      <c r="F17" s="130">
        <v>0</v>
      </c>
      <c r="G17" s="130">
        <v>0</v>
      </c>
      <c r="H17" s="130">
        <v>0</v>
      </c>
      <c r="I17" s="130">
        <v>6200.25</v>
      </c>
      <c r="J17" s="130">
        <v>6200.25</v>
      </c>
      <c r="K17" s="130">
        <v>6200.5528846153838</v>
      </c>
      <c r="L17" s="130">
        <v>260.3</v>
      </c>
      <c r="M17" s="180">
        <v>2205</v>
      </c>
      <c r="N17" s="180">
        <v>2953.65</v>
      </c>
      <c r="O17" s="180">
        <v>2618.2328076958197</v>
      </c>
      <c r="P17" s="180">
        <v>4153.5</v>
      </c>
      <c r="Q17" s="180">
        <v>2572.5</v>
      </c>
      <c r="R17" s="180">
        <v>3360</v>
      </c>
      <c r="S17" s="180">
        <v>2856.1778482210434</v>
      </c>
      <c r="T17" s="180">
        <v>3567.7</v>
      </c>
      <c r="U17" s="180">
        <v>2572.5</v>
      </c>
      <c r="V17" s="180">
        <v>3360</v>
      </c>
      <c r="W17" s="180">
        <v>2900.2572872821706</v>
      </c>
      <c r="X17" s="261">
        <v>3710.2</v>
      </c>
      <c r="Z17" s="556"/>
      <c r="AA17" s="556"/>
      <c r="AB17" s="556"/>
      <c r="AC17" s="556"/>
      <c r="AD17" s="556"/>
      <c r="AE17" s="612"/>
      <c r="AF17" s="556"/>
      <c r="AG17" s="612"/>
      <c r="AH17" s="556"/>
      <c r="AI17" s="612"/>
      <c r="AJ17" s="556"/>
      <c r="AK17" s="612"/>
      <c r="AL17" s="606"/>
      <c r="AM17" s="606"/>
      <c r="AN17" s="556"/>
      <c r="AO17" s="606"/>
      <c r="AP17" s="606"/>
      <c r="AQ17" s="606"/>
      <c r="AR17" s="556"/>
      <c r="AS17" s="606"/>
      <c r="AT17" s="606"/>
      <c r="AU17" s="606"/>
      <c r="AV17" s="556"/>
      <c r="AW17" s="606"/>
      <c r="AX17" s="556"/>
    </row>
    <row r="18" spans="2:50" x14ac:dyDescent="0.15">
      <c r="B18" s="160"/>
      <c r="C18" s="145">
        <v>11</v>
      </c>
      <c r="D18" s="161"/>
      <c r="E18" s="130">
        <v>0</v>
      </c>
      <c r="F18" s="130">
        <v>0</v>
      </c>
      <c r="G18" s="130">
        <v>0</v>
      </c>
      <c r="H18" s="130">
        <v>38.299999999999997</v>
      </c>
      <c r="I18" s="130">
        <v>5985</v>
      </c>
      <c r="J18" s="130">
        <v>6510</v>
      </c>
      <c r="K18" s="130">
        <v>6183.4714003944782</v>
      </c>
      <c r="L18" s="130">
        <v>254.1</v>
      </c>
      <c r="M18" s="180">
        <v>2310</v>
      </c>
      <c r="N18" s="180">
        <v>3045</v>
      </c>
      <c r="O18" s="180">
        <v>2669.3362347393586</v>
      </c>
      <c r="P18" s="180">
        <v>4100.2</v>
      </c>
      <c r="Q18" s="180">
        <v>2625</v>
      </c>
      <c r="R18" s="180">
        <v>3465</v>
      </c>
      <c r="S18" s="180">
        <v>2925.1377136752139</v>
      </c>
      <c r="T18" s="180">
        <v>3487.6</v>
      </c>
      <c r="U18" s="180">
        <v>2625</v>
      </c>
      <c r="V18" s="180">
        <v>3465</v>
      </c>
      <c r="W18" s="180">
        <v>2936.5191879953632</v>
      </c>
      <c r="X18" s="261">
        <v>3971</v>
      </c>
      <c r="Z18" s="556"/>
      <c r="AA18" s="556"/>
      <c r="AB18" s="556"/>
      <c r="AC18" s="556"/>
      <c r="AD18" s="556"/>
      <c r="AE18" s="612"/>
      <c r="AF18" s="556"/>
      <c r="AG18" s="612"/>
      <c r="AH18" s="556"/>
      <c r="AI18" s="612"/>
      <c r="AJ18" s="556"/>
      <c r="AK18" s="612"/>
      <c r="AL18" s="606"/>
      <c r="AM18" s="606"/>
      <c r="AN18" s="556"/>
      <c r="AO18" s="606"/>
      <c r="AP18" s="606"/>
      <c r="AQ18" s="606"/>
      <c r="AR18" s="556"/>
      <c r="AS18" s="606"/>
      <c r="AT18" s="606"/>
      <c r="AU18" s="606"/>
      <c r="AV18" s="556"/>
      <c r="AW18" s="606"/>
      <c r="AX18" s="556"/>
    </row>
    <row r="19" spans="2:50" x14ac:dyDescent="0.15">
      <c r="B19" s="160"/>
      <c r="C19" s="145">
        <v>12</v>
      </c>
      <c r="D19" s="161"/>
      <c r="E19" s="130">
        <v>0</v>
      </c>
      <c r="F19" s="130">
        <v>0</v>
      </c>
      <c r="G19" s="130">
        <v>0</v>
      </c>
      <c r="H19" s="130">
        <v>159.30000000000001</v>
      </c>
      <c r="I19" s="130">
        <v>5985</v>
      </c>
      <c r="J19" s="130">
        <v>6720</v>
      </c>
      <c r="K19" s="130">
        <v>6516.4459253230243</v>
      </c>
      <c r="L19" s="130">
        <v>1099.8</v>
      </c>
      <c r="M19" s="180">
        <v>2205</v>
      </c>
      <c r="N19" s="180">
        <v>3255</v>
      </c>
      <c r="O19" s="180">
        <v>2814.5203506005123</v>
      </c>
      <c r="P19" s="180">
        <v>6436.7</v>
      </c>
      <c r="Q19" s="180">
        <v>2625</v>
      </c>
      <c r="R19" s="180">
        <v>3675</v>
      </c>
      <c r="S19" s="180">
        <v>3059.8675112077181</v>
      </c>
      <c r="T19" s="180">
        <v>4905.7</v>
      </c>
      <c r="U19" s="180">
        <v>2625</v>
      </c>
      <c r="V19" s="180">
        <v>3675</v>
      </c>
      <c r="W19" s="180">
        <v>3024.6072183070232</v>
      </c>
      <c r="X19" s="261">
        <v>6814.2</v>
      </c>
      <c r="Z19" s="556"/>
      <c r="AA19" s="556"/>
      <c r="AB19" s="556"/>
      <c r="AC19" s="556"/>
      <c r="AD19" s="556"/>
      <c r="AE19" s="612"/>
      <c r="AF19" s="556"/>
      <c r="AG19" s="612"/>
      <c r="AH19" s="556"/>
      <c r="AI19" s="612"/>
      <c r="AJ19" s="556"/>
      <c r="AK19" s="612"/>
      <c r="AL19" s="606"/>
      <c r="AM19" s="606"/>
      <c r="AN19" s="556"/>
      <c r="AO19" s="606"/>
      <c r="AP19" s="606"/>
      <c r="AQ19" s="606"/>
      <c r="AR19" s="556"/>
      <c r="AS19" s="606"/>
      <c r="AT19" s="606"/>
      <c r="AU19" s="606"/>
      <c r="AV19" s="556"/>
      <c r="AW19" s="606"/>
      <c r="AX19" s="556"/>
    </row>
    <row r="20" spans="2:50" x14ac:dyDescent="0.15">
      <c r="B20" s="160" t="s">
        <v>377</v>
      </c>
      <c r="C20" s="145">
        <v>1</v>
      </c>
      <c r="D20" s="161" t="s">
        <v>385</v>
      </c>
      <c r="E20" s="130">
        <v>2782.5</v>
      </c>
      <c r="F20" s="130">
        <v>2782.5</v>
      </c>
      <c r="G20" s="130">
        <v>2782.5000000000005</v>
      </c>
      <c r="H20" s="130">
        <v>1482.4</v>
      </c>
      <c r="I20" s="130">
        <v>6300</v>
      </c>
      <c r="J20" s="130">
        <v>6300</v>
      </c>
      <c r="K20" s="130">
        <v>6300</v>
      </c>
      <c r="L20" s="130">
        <v>329.5</v>
      </c>
      <c r="M20" s="180">
        <v>2415</v>
      </c>
      <c r="N20" s="180">
        <v>3150</v>
      </c>
      <c r="O20" s="180">
        <v>2781.4606961685995</v>
      </c>
      <c r="P20" s="180">
        <v>4148.8999999999996</v>
      </c>
      <c r="Q20" s="180">
        <v>2625</v>
      </c>
      <c r="R20" s="180">
        <v>3465</v>
      </c>
      <c r="S20" s="180">
        <v>2911.5556852539303</v>
      </c>
      <c r="T20" s="180">
        <v>4192.3999999999996</v>
      </c>
      <c r="U20" s="180">
        <v>2625</v>
      </c>
      <c r="V20" s="180">
        <v>3465</v>
      </c>
      <c r="W20" s="180">
        <v>2916.1140607072089</v>
      </c>
      <c r="X20" s="180">
        <v>4131.8</v>
      </c>
      <c r="Z20" s="556"/>
      <c r="AA20" s="556"/>
      <c r="AB20" s="556"/>
      <c r="AC20" s="556"/>
      <c r="AD20" s="556"/>
      <c r="AE20" s="612"/>
      <c r="AF20" s="556"/>
      <c r="AG20" s="612"/>
      <c r="AH20" s="556"/>
      <c r="AI20" s="612"/>
      <c r="AJ20" s="556"/>
      <c r="AK20" s="612"/>
      <c r="AL20" s="606"/>
      <c r="AM20" s="606"/>
      <c r="AN20" s="556"/>
      <c r="AO20" s="606"/>
      <c r="AP20" s="606"/>
      <c r="AQ20" s="606"/>
      <c r="AR20" s="556"/>
      <c r="AS20" s="606"/>
      <c r="AT20" s="606"/>
      <c r="AU20" s="606"/>
      <c r="AV20" s="556"/>
      <c r="AW20" s="606"/>
      <c r="AX20" s="556"/>
    </row>
    <row r="21" spans="2:50" x14ac:dyDescent="0.15">
      <c r="B21" s="160"/>
      <c r="C21" s="145">
        <v>2</v>
      </c>
      <c r="D21" s="161"/>
      <c r="E21" s="130">
        <v>0</v>
      </c>
      <c r="F21" s="130">
        <v>0</v>
      </c>
      <c r="G21" s="130">
        <v>0</v>
      </c>
      <c r="H21" s="130">
        <v>135</v>
      </c>
      <c r="I21" s="130">
        <v>5670</v>
      </c>
      <c r="J21" s="130">
        <v>6615</v>
      </c>
      <c r="K21" s="130">
        <v>6112.8087248322136</v>
      </c>
      <c r="L21" s="130">
        <v>738.1</v>
      </c>
      <c r="M21" s="180">
        <v>2415</v>
      </c>
      <c r="N21" s="180">
        <v>2940</v>
      </c>
      <c r="O21" s="180">
        <v>2700.0223220863413</v>
      </c>
      <c r="P21" s="180">
        <v>3210.3</v>
      </c>
      <c r="Q21" s="180">
        <v>2625</v>
      </c>
      <c r="R21" s="180">
        <v>3150</v>
      </c>
      <c r="S21" s="180">
        <v>2837.2768218623501</v>
      </c>
      <c r="T21" s="180">
        <v>2674.2</v>
      </c>
      <c r="U21" s="180">
        <v>2625</v>
      </c>
      <c r="V21" s="180">
        <v>3150</v>
      </c>
      <c r="W21" s="180">
        <v>2841.6521883730215</v>
      </c>
      <c r="X21" s="261">
        <v>3213.5</v>
      </c>
      <c r="Z21" s="556"/>
      <c r="AA21" s="556"/>
      <c r="AB21" s="556"/>
      <c r="AC21" s="556"/>
      <c r="AD21" s="556"/>
      <c r="AE21" s="612"/>
      <c r="AF21" s="556"/>
      <c r="AG21" s="612"/>
      <c r="AH21" s="556"/>
      <c r="AI21" s="612"/>
      <c r="AJ21" s="556"/>
      <c r="AK21" s="612"/>
      <c r="AL21" s="606"/>
      <c r="AM21" s="606"/>
      <c r="AN21" s="556"/>
      <c r="AO21" s="606"/>
      <c r="AP21" s="606"/>
      <c r="AQ21" s="606"/>
      <c r="AR21" s="556"/>
      <c r="AS21" s="606"/>
      <c r="AT21" s="606"/>
      <c r="AU21" s="606"/>
      <c r="AV21" s="556"/>
      <c r="AW21" s="606"/>
      <c r="AX21" s="556"/>
    </row>
    <row r="22" spans="2:50" x14ac:dyDescent="0.15">
      <c r="B22" s="160"/>
      <c r="C22" s="145">
        <v>3</v>
      </c>
      <c r="D22" s="161"/>
      <c r="E22" s="130">
        <v>0</v>
      </c>
      <c r="F22" s="130">
        <v>0</v>
      </c>
      <c r="G22" s="130">
        <v>0</v>
      </c>
      <c r="H22" s="130">
        <v>18.3</v>
      </c>
      <c r="I22" s="130">
        <v>5880</v>
      </c>
      <c r="J22" s="130">
        <v>6720</v>
      </c>
      <c r="K22" s="130">
        <v>6062.0532319391641</v>
      </c>
      <c r="L22" s="130">
        <v>326.8</v>
      </c>
      <c r="M22" s="180">
        <v>2415</v>
      </c>
      <c r="N22" s="180">
        <v>2992.5</v>
      </c>
      <c r="O22" s="180">
        <v>2712.8760388365049</v>
      </c>
      <c r="P22" s="180">
        <v>3985.3</v>
      </c>
      <c r="Q22" s="180">
        <v>2625</v>
      </c>
      <c r="R22" s="180">
        <v>3150</v>
      </c>
      <c r="S22" s="180">
        <v>2859.9746811466107</v>
      </c>
      <c r="T22" s="180">
        <v>3500.4</v>
      </c>
      <c r="U22" s="180">
        <v>2625</v>
      </c>
      <c r="V22" s="180">
        <v>3150</v>
      </c>
      <c r="W22" s="180">
        <v>2833.9517521340085</v>
      </c>
      <c r="X22" s="261">
        <v>4440.5</v>
      </c>
      <c r="Z22" s="556"/>
      <c r="AA22" s="556"/>
      <c r="AB22" s="556"/>
      <c r="AC22" s="556"/>
      <c r="AD22" s="556"/>
      <c r="AE22" s="612"/>
      <c r="AF22" s="556"/>
      <c r="AG22" s="612"/>
      <c r="AH22" s="556"/>
      <c r="AI22" s="612"/>
      <c r="AJ22" s="556"/>
      <c r="AK22" s="612"/>
      <c r="AL22" s="606"/>
      <c r="AM22" s="606"/>
      <c r="AN22" s="556"/>
      <c r="AO22" s="606"/>
      <c r="AP22" s="606"/>
      <c r="AQ22" s="606"/>
      <c r="AR22" s="556"/>
      <c r="AS22" s="606"/>
      <c r="AT22" s="606"/>
      <c r="AU22" s="606"/>
      <c r="AV22" s="556"/>
      <c r="AW22" s="606"/>
      <c r="AX22" s="556"/>
    </row>
    <row r="23" spans="2:50" x14ac:dyDescent="0.15">
      <c r="B23" s="160"/>
      <c r="C23" s="145">
        <v>4</v>
      </c>
      <c r="D23" s="161"/>
      <c r="E23" s="130">
        <v>0</v>
      </c>
      <c r="F23" s="130">
        <v>0</v>
      </c>
      <c r="G23" s="130">
        <v>0</v>
      </c>
      <c r="H23" s="130">
        <v>0</v>
      </c>
      <c r="I23" s="130">
        <v>6156</v>
      </c>
      <c r="J23" s="130">
        <v>6156</v>
      </c>
      <c r="K23" s="130">
        <v>6155.9999999999991</v>
      </c>
      <c r="L23" s="130">
        <v>347.6</v>
      </c>
      <c r="M23" s="180">
        <v>2484</v>
      </c>
      <c r="N23" s="180">
        <v>3024</v>
      </c>
      <c r="O23" s="180">
        <v>2779.5765282434854</v>
      </c>
      <c r="P23" s="180">
        <v>5969.9</v>
      </c>
      <c r="Q23" s="180">
        <v>2700</v>
      </c>
      <c r="R23" s="180">
        <v>3240</v>
      </c>
      <c r="S23" s="180">
        <v>2957.2261258955973</v>
      </c>
      <c r="T23" s="180">
        <v>5367</v>
      </c>
      <c r="U23" s="180">
        <v>2700</v>
      </c>
      <c r="V23" s="180">
        <v>3240</v>
      </c>
      <c r="W23" s="180">
        <v>2933.6399534943798</v>
      </c>
      <c r="X23" s="261">
        <v>6338</v>
      </c>
      <c r="Z23" s="556"/>
      <c r="AA23" s="556"/>
      <c r="AB23" s="556"/>
      <c r="AC23" s="556"/>
      <c r="AD23" s="556"/>
      <c r="AE23" s="612"/>
      <c r="AF23" s="556"/>
      <c r="AG23" s="612"/>
      <c r="AH23" s="556"/>
      <c r="AI23" s="612"/>
      <c r="AJ23" s="556"/>
      <c r="AK23" s="612"/>
      <c r="AL23" s="606"/>
      <c r="AM23" s="606"/>
      <c r="AN23" s="556"/>
      <c r="AO23" s="606"/>
      <c r="AP23" s="606"/>
      <c r="AQ23" s="606"/>
      <c r="AR23" s="556"/>
      <c r="AS23" s="606"/>
      <c r="AT23" s="606"/>
      <c r="AU23" s="606"/>
      <c r="AV23" s="556"/>
      <c r="AW23" s="606"/>
      <c r="AX23" s="556"/>
    </row>
    <row r="24" spans="2:50" x14ac:dyDescent="0.15">
      <c r="B24" s="160"/>
      <c r="C24" s="145">
        <v>5</v>
      </c>
      <c r="D24" s="161"/>
      <c r="E24" s="130">
        <v>0</v>
      </c>
      <c r="F24" s="130">
        <v>0</v>
      </c>
      <c r="G24" s="130">
        <v>0</v>
      </c>
      <c r="H24" s="130">
        <v>6.5</v>
      </c>
      <c r="I24" s="130">
        <v>0</v>
      </c>
      <c r="J24" s="130">
        <v>0</v>
      </c>
      <c r="K24" s="130">
        <v>0</v>
      </c>
      <c r="L24" s="130">
        <v>259</v>
      </c>
      <c r="M24" s="180">
        <v>2484</v>
      </c>
      <c r="N24" s="180">
        <v>3078</v>
      </c>
      <c r="O24" s="180">
        <v>2762.7331903156614</v>
      </c>
      <c r="P24" s="180">
        <v>4568.5</v>
      </c>
      <c r="Q24" s="180">
        <v>2700</v>
      </c>
      <c r="R24" s="180">
        <v>3240</v>
      </c>
      <c r="S24" s="180">
        <v>2956.4357367208763</v>
      </c>
      <c r="T24" s="180">
        <v>4243.8999999999996</v>
      </c>
      <c r="U24" s="180">
        <v>2700</v>
      </c>
      <c r="V24" s="180">
        <v>3348</v>
      </c>
      <c r="W24" s="180">
        <v>2954.0763939720123</v>
      </c>
      <c r="X24" s="261">
        <v>5614.8</v>
      </c>
      <c r="Z24" s="556"/>
      <c r="AA24" s="556"/>
      <c r="AB24" s="556"/>
      <c r="AC24" s="556"/>
      <c r="AD24" s="556"/>
      <c r="AE24" s="612"/>
      <c r="AF24" s="556"/>
      <c r="AG24" s="612"/>
      <c r="AH24" s="556"/>
      <c r="AI24" s="612"/>
      <c r="AJ24" s="556"/>
      <c r="AK24" s="612"/>
      <c r="AL24" s="606"/>
      <c r="AM24" s="606"/>
      <c r="AN24" s="556"/>
      <c r="AO24" s="606"/>
      <c r="AP24" s="606"/>
      <c r="AQ24" s="606"/>
      <c r="AR24" s="556"/>
      <c r="AS24" s="606"/>
      <c r="AT24" s="606"/>
      <c r="AU24" s="606"/>
      <c r="AV24" s="556"/>
      <c r="AW24" s="606"/>
      <c r="AX24" s="556"/>
    </row>
    <row r="25" spans="2:50" x14ac:dyDescent="0.15">
      <c r="B25" s="160"/>
      <c r="C25" s="145">
        <v>6</v>
      </c>
      <c r="D25" s="161"/>
      <c r="E25" s="130">
        <v>0</v>
      </c>
      <c r="F25" s="130">
        <v>0</v>
      </c>
      <c r="G25" s="130">
        <v>0</v>
      </c>
      <c r="H25" s="130">
        <v>0</v>
      </c>
      <c r="I25" s="130">
        <v>5292</v>
      </c>
      <c r="J25" s="130">
        <v>7560</v>
      </c>
      <c r="K25" s="130">
        <v>6304.8544423440444</v>
      </c>
      <c r="L25" s="130">
        <v>476.1</v>
      </c>
      <c r="M25" s="180">
        <v>2484</v>
      </c>
      <c r="N25" s="180">
        <v>3024</v>
      </c>
      <c r="O25" s="180">
        <v>2738.923268870868</v>
      </c>
      <c r="P25" s="180">
        <v>4777.5</v>
      </c>
      <c r="Q25" s="180">
        <v>2700</v>
      </c>
      <c r="R25" s="180">
        <v>3240</v>
      </c>
      <c r="S25" s="180">
        <v>2925.7496137688017</v>
      </c>
      <c r="T25" s="180">
        <v>4221.7</v>
      </c>
      <c r="U25" s="180">
        <v>2700</v>
      </c>
      <c r="V25" s="180">
        <v>3263.76</v>
      </c>
      <c r="W25" s="180">
        <v>2929.7761818481299</v>
      </c>
      <c r="X25" s="261">
        <v>5166.2</v>
      </c>
      <c r="Z25" s="556"/>
      <c r="AA25" s="556"/>
      <c r="AB25" s="556"/>
      <c r="AC25" s="556"/>
      <c r="AD25" s="556"/>
      <c r="AE25" s="612"/>
      <c r="AF25" s="556"/>
      <c r="AG25" s="612"/>
      <c r="AH25" s="556"/>
      <c r="AI25" s="612"/>
      <c r="AJ25" s="556"/>
      <c r="AK25" s="612"/>
      <c r="AL25" s="606"/>
      <c r="AM25" s="606"/>
      <c r="AN25" s="556"/>
      <c r="AO25" s="606"/>
      <c r="AP25" s="606"/>
      <c r="AQ25" s="606"/>
      <c r="AR25" s="556"/>
      <c r="AS25" s="606"/>
      <c r="AT25" s="606"/>
      <c r="AU25" s="606"/>
      <c r="AV25" s="556"/>
      <c r="AW25" s="606"/>
      <c r="AX25" s="556"/>
    </row>
    <row r="26" spans="2:50" x14ac:dyDescent="0.15">
      <c r="B26" s="151"/>
      <c r="C26" s="155">
        <v>7</v>
      </c>
      <c r="D26" s="167"/>
      <c r="E26" s="128">
        <v>0</v>
      </c>
      <c r="F26" s="128">
        <v>0</v>
      </c>
      <c r="G26" s="128">
        <v>0</v>
      </c>
      <c r="H26" s="128">
        <v>0</v>
      </c>
      <c r="I26" s="128">
        <v>6048</v>
      </c>
      <c r="J26" s="128">
        <v>6048</v>
      </c>
      <c r="K26" s="128">
        <v>6048</v>
      </c>
      <c r="L26" s="128">
        <v>225.3</v>
      </c>
      <c r="M26" s="181">
        <v>2484</v>
      </c>
      <c r="N26" s="181">
        <v>3078</v>
      </c>
      <c r="O26" s="181">
        <v>2770.345319746345</v>
      </c>
      <c r="P26" s="181">
        <v>4290.3</v>
      </c>
      <c r="Q26" s="181">
        <v>2700</v>
      </c>
      <c r="R26" s="181">
        <v>3240</v>
      </c>
      <c r="S26" s="181">
        <v>2921.199030185478</v>
      </c>
      <c r="T26" s="181">
        <v>4034.6</v>
      </c>
      <c r="U26" s="181">
        <v>2700</v>
      </c>
      <c r="V26" s="181">
        <v>3268.08</v>
      </c>
      <c r="W26" s="181">
        <v>2927.7634348003407</v>
      </c>
      <c r="X26" s="294">
        <v>5339.2</v>
      </c>
      <c r="Z26" s="556"/>
      <c r="AA26" s="556"/>
      <c r="AB26" s="556"/>
      <c r="AC26" s="556"/>
      <c r="AD26" s="556"/>
      <c r="AE26" s="612"/>
      <c r="AF26" s="556"/>
      <c r="AG26" s="612"/>
      <c r="AH26" s="556"/>
      <c r="AI26" s="612"/>
      <c r="AJ26" s="556"/>
      <c r="AK26" s="612"/>
      <c r="AL26" s="606"/>
      <c r="AM26" s="606"/>
      <c r="AN26" s="556"/>
      <c r="AO26" s="606"/>
      <c r="AP26" s="606"/>
      <c r="AQ26" s="606"/>
      <c r="AR26" s="556"/>
      <c r="AS26" s="606"/>
      <c r="AT26" s="606"/>
      <c r="AU26" s="606"/>
      <c r="AV26" s="556"/>
      <c r="AW26" s="606"/>
      <c r="AX26" s="556"/>
    </row>
    <row r="27" spans="2:50" ht="14.25" customHeight="1" x14ac:dyDescent="0.15">
      <c r="B27" s="587"/>
      <c r="C27" s="613" t="s">
        <v>91</v>
      </c>
      <c r="D27" s="614"/>
      <c r="E27" s="807" t="s">
        <v>118</v>
      </c>
      <c r="F27" s="808"/>
      <c r="G27" s="808"/>
      <c r="H27" s="808"/>
      <c r="I27" s="808" t="s">
        <v>386</v>
      </c>
      <c r="J27" s="808"/>
      <c r="K27" s="808"/>
      <c r="L27" s="809"/>
      <c r="Z27" s="184"/>
      <c r="AA27" s="184"/>
      <c r="AB27" s="556"/>
      <c r="AC27" s="556"/>
      <c r="AD27" s="556"/>
      <c r="AE27" s="556"/>
      <c r="AF27" s="556"/>
      <c r="AG27" s="556"/>
      <c r="AH27" s="556"/>
      <c r="AI27" s="556"/>
      <c r="AJ27" s="556"/>
      <c r="AK27" s="556"/>
      <c r="AL27" s="556"/>
      <c r="AM27" s="556"/>
      <c r="AN27" s="556"/>
      <c r="AO27" s="556"/>
      <c r="AP27" s="556"/>
      <c r="AQ27" s="556"/>
      <c r="AR27" s="556"/>
      <c r="AS27" s="556"/>
      <c r="AT27" s="556"/>
      <c r="AU27" s="556"/>
      <c r="AV27" s="556"/>
      <c r="AW27" s="556"/>
      <c r="AX27" s="556"/>
    </row>
    <row r="28" spans="2:50" x14ac:dyDescent="0.15">
      <c r="B28" s="587" t="s">
        <v>97</v>
      </c>
      <c r="C28" s="556"/>
      <c r="D28" s="588"/>
      <c r="E28" s="615" t="s">
        <v>98</v>
      </c>
      <c r="F28" s="574" t="s">
        <v>99</v>
      </c>
      <c r="G28" s="569" t="s">
        <v>100</v>
      </c>
      <c r="H28" s="574" t="s">
        <v>101</v>
      </c>
      <c r="I28" s="615" t="s">
        <v>98</v>
      </c>
      <c r="J28" s="616" t="s">
        <v>99</v>
      </c>
      <c r="K28" s="569" t="s">
        <v>100</v>
      </c>
      <c r="L28" s="616" t="s">
        <v>101</v>
      </c>
      <c r="X28" s="140"/>
      <c r="Y28" s="556"/>
      <c r="Z28" s="556"/>
      <c r="AA28" s="568"/>
      <c r="AB28" s="568"/>
      <c r="AC28" s="803"/>
      <c r="AD28" s="803"/>
      <c r="AE28" s="803"/>
      <c r="AF28" s="803"/>
      <c r="AG28" s="803"/>
      <c r="AH28" s="803"/>
      <c r="AI28" s="803"/>
      <c r="AJ28" s="803"/>
      <c r="AK28" s="556"/>
      <c r="AL28" s="556"/>
      <c r="AM28" s="556"/>
      <c r="AN28" s="556"/>
      <c r="AO28" s="556"/>
      <c r="AP28" s="556"/>
      <c r="AQ28" s="556"/>
      <c r="AR28" s="556"/>
      <c r="AS28" s="556"/>
      <c r="AT28" s="556"/>
      <c r="AU28" s="556"/>
      <c r="AV28" s="556"/>
      <c r="AW28" s="556"/>
      <c r="AX28" s="556"/>
    </row>
    <row r="29" spans="2:50" x14ac:dyDescent="0.15">
      <c r="B29" s="591"/>
      <c r="C29" s="560"/>
      <c r="D29" s="592"/>
      <c r="E29" s="578"/>
      <c r="F29" s="579"/>
      <c r="G29" s="580" t="s">
        <v>102</v>
      </c>
      <c r="H29" s="579"/>
      <c r="I29" s="578"/>
      <c r="J29" s="579"/>
      <c r="K29" s="580" t="s">
        <v>102</v>
      </c>
      <c r="L29" s="579"/>
      <c r="X29" s="140"/>
      <c r="Y29" s="556"/>
      <c r="Z29" s="556"/>
      <c r="AA29" s="556"/>
      <c r="AB29" s="556"/>
      <c r="AC29" s="569"/>
      <c r="AD29" s="569"/>
      <c r="AE29" s="569"/>
      <c r="AF29" s="569"/>
      <c r="AG29" s="569"/>
      <c r="AH29" s="569"/>
      <c r="AI29" s="569"/>
      <c r="AJ29" s="569"/>
      <c r="AK29" s="556"/>
      <c r="AL29" s="556"/>
      <c r="AM29" s="556"/>
      <c r="AN29" s="556"/>
      <c r="AO29" s="556"/>
      <c r="AP29" s="556"/>
      <c r="AQ29" s="556"/>
      <c r="AR29" s="556"/>
      <c r="AS29" s="556"/>
      <c r="AT29" s="556"/>
      <c r="AU29" s="556"/>
      <c r="AV29" s="556"/>
      <c r="AW29" s="556"/>
      <c r="AX29" s="556"/>
    </row>
    <row r="30" spans="2:50" x14ac:dyDescent="0.15">
      <c r="B30" s="581" t="s">
        <v>375</v>
      </c>
      <c r="C30" s="582">
        <v>21</v>
      </c>
      <c r="D30" s="582" t="s">
        <v>376</v>
      </c>
      <c r="E30" s="583">
        <v>1680</v>
      </c>
      <c r="F30" s="584">
        <v>2678</v>
      </c>
      <c r="G30" s="585">
        <v>2113</v>
      </c>
      <c r="H30" s="584">
        <v>104296</v>
      </c>
      <c r="I30" s="583">
        <v>1050</v>
      </c>
      <c r="J30" s="584">
        <v>1575</v>
      </c>
      <c r="K30" s="584">
        <v>1340</v>
      </c>
      <c r="L30" s="617">
        <v>105146</v>
      </c>
      <c r="V30" s="556"/>
      <c r="W30" s="556"/>
      <c r="X30" s="140"/>
      <c r="Y30" s="556"/>
      <c r="Z30" s="556"/>
      <c r="AA30" s="556"/>
      <c r="AB30" s="556"/>
      <c r="AC30" s="569"/>
      <c r="AD30" s="569"/>
      <c r="AE30" s="569"/>
      <c r="AF30" s="569"/>
      <c r="AG30" s="569"/>
      <c r="AH30" s="569"/>
      <c r="AI30" s="569"/>
      <c r="AJ30" s="569"/>
      <c r="AK30" s="556"/>
      <c r="AL30" s="556"/>
      <c r="AM30" s="556"/>
      <c r="AN30" s="556"/>
      <c r="AO30" s="556"/>
      <c r="AP30" s="556"/>
      <c r="AQ30" s="556"/>
      <c r="AR30" s="556"/>
      <c r="AS30" s="556"/>
      <c r="AT30" s="556"/>
      <c r="AU30" s="556"/>
      <c r="AV30" s="556"/>
      <c r="AW30" s="556"/>
      <c r="AX30" s="556"/>
    </row>
    <row r="31" spans="2:50" ht="13.5" x14ac:dyDescent="0.15">
      <c r="B31" s="587"/>
      <c r="C31" s="556">
        <v>22</v>
      </c>
      <c r="D31" s="588"/>
      <c r="E31" s="589">
        <v>1680</v>
      </c>
      <c r="F31" s="589">
        <v>2310</v>
      </c>
      <c r="G31" s="589">
        <v>1963</v>
      </c>
      <c r="H31" s="589">
        <v>96949</v>
      </c>
      <c r="I31" s="589">
        <v>1050</v>
      </c>
      <c r="J31" s="589">
        <v>1523</v>
      </c>
      <c r="K31" s="589">
        <v>1294</v>
      </c>
      <c r="L31" s="590">
        <v>95159</v>
      </c>
      <c r="P31" s="184"/>
      <c r="Q31" s="184"/>
      <c r="R31" s="184"/>
      <c r="S31" s="184"/>
      <c r="T31" s="184"/>
      <c r="U31" s="184"/>
      <c r="V31" s="184"/>
      <c r="W31" s="184"/>
      <c r="X31" s="267"/>
      <c r="Y31" s="556"/>
      <c r="Z31" s="556"/>
      <c r="AA31" s="569"/>
      <c r="AB31" s="556"/>
      <c r="AC31" s="586"/>
      <c r="AD31" s="586"/>
      <c r="AE31" s="586"/>
      <c r="AF31" s="586"/>
      <c r="AG31" s="586"/>
      <c r="AH31" s="586"/>
      <c r="AI31" s="586"/>
      <c r="AJ31" s="586"/>
      <c r="AK31" s="556"/>
      <c r="AL31" s="556"/>
      <c r="AM31" s="556"/>
      <c r="AN31" s="556"/>
      <c r="AO31" s="556"/>
      <c r="AP31" s="556"/>
      <c r="AQ31" s="556"/>
      <c r="AR31" s="556"/>
      <c r="AS31" s="556"/>
      <c r="AT31" s="556"/>
      <c r="AU31" s="556"/>
      <c r="AV31" s="556"/>
      <c r="AW31" s="556"/>
      <c r="AX31" s="556"/>
    </row>
    <row r="32" spans="2:50" ht="13.5" x14ac:dyDescent="0.15">
      <c r="B32" s="587"/>
      <c r="C32" s="556">
        <v>23</v>
      </c>
      <c r="D32" s="588"/>
      <c r="E32" s="282">
        <v>1732.5</v>
      </c>
      <c r="F32" s="282">
        <v>2362.5</v>
      </c>
      <c r="G32" s="282">
        <v>2060.8280353122827</v>
      </c>
      <c r="H32" s="282">
        <v>70429.100000000006</v>
      </c>
      <c r="I32" s="282">
        <v>1050</v>
      </c>
      <c r="J32" s="282">
        <v>1470</v>
      </c>
      <c r="K32" s="282">
        <v>1317.1098404783445</v>
      </c>
      <c r="L32" s="282">
        <v>100011.8</v>
      </c>
      <c r="P32" s="184"/>
      <c r="Q32" s="184"/>
      <c r="R32" s="184"/>
      <c r="S32" s="184"/>
      <c r="T32" s="184"/>
      <c r="U32" s="184"/>
      <c r="V32" s="184"/>
      <c r="W32" s="184"/>
      <c r="X32" s="267"/>
      <c r="Y32" s="556"/>
      <c r="Z32" s="556"/>
      <c r="AA32" s="569"/>
      <c r="AB32" s="556"/>
      <c r="AC32" s="586"/>
      <c r="AD32" s="586"/>
      <c r="AE32" s="586"/>
      <c r="AF32" s="586"/>
      <c r="AG32" s="586"/>
      <c r="AH32" s="586"/>
      <c r="AI32" s="586"/>
      <c r="AJ32" s="586"/>
      <c r="AK32" s="556"/>
      <c r="AL32" s="556"/>
      <c r="AM32" s="556"/>
      <c r="AN32" s="556"/>
      <c r="AO32" s="556"/>
      <c r="AP32" s="556"/>
      <c r="AQ32" s="556"/>
      <c r="AR32" s="556"/>
      <c r="AS32" s="556"/>
      <c r="AT32" s="556"/>
      <c r="AU32" s="556"/>
      <c r="AV32" s="556"/>
      <c r="AW32" s="556"/>
      <c r="AX32" s="556"/>
    </row>
    <row r="33" spans="2:50" ht="13.5" x14ac:dyDescent="0.15">
      <c r="B33" s="587"/>
      <c r="C33" s="556">
        <v>24</v>
      </c>
      <c r="D33" s="588"/>
      <c r="E33" s="165">
        <v>1575</v>
      </c>
      <c r="F33" s="165">
        <v>2940</v>
      </c>
      <c r="G33" s="165">
        <v>1942.4862046675767</v>
      </c>
      <c r="H33" s="165">
        <v>72313.199999999983</v>
      </c>
      <c r="I33" s="165">
        <v>945</v>
      </c>
      <c r="J33" s="165">
        <v>1575</v>
      </c>
      <c r="K33" s="165">
        <v>1252.7677501223948</v>
      </c>
      <c r="L33" s="166">
        <v>91211.9</v>
      </c>
      <c r="P33" s="184"/>
      <c r="Q33" s="184"/>
      <c r="R33" s="184"/>
      <c r="S33" s="184"/>
      <c r="T33" s="184"/>
      <c r="U33" s="184"/>
      <c r="V33" s="184"/>
      <c r="W33" s="184"/>
      <c r="X33" s="140"/>
      <c r="Y33" s="184"/>
      <c r="Z33" s="556"/>
      <c r="AA33" s="569"/>
      <c r="AB33" s="556"/>
      <c r="AC33" s="586"/>
      <c r="AD33" s="586"/>
      <c r="AE33" s="586"/>
      <c r="AF33" s="586"/>
      <c r="AG33" s="586"/>
      <c r="AH33" s="586"/>
      <c r="AI33" s="586"/>
      <c r="AJ33" s="586"/>
      <c r="AK33" s="556"/>
      <c r="AL33" s="556"/>
      <c r="AM33" s="556"/>
      <c r="AN33" s="556"/>
      <c r="AO33" s="556"/>
      <c r="AP33" s="556"/>
      <c r="AQ33" s="556"/>
      <c r="AR33" s="556"/>
      <c r="AS33" s="556"/>
      <c r="AT33" s="556"/>
      <c r="AU33" s="556"/>
      <c r="AV33" s="556"/>
      <c r="AW33" s="556"/>
      <c r="AX33" s="556"/>
    </row>
    <row r="34" spans="2:50" ht="13.5" x14ac:dyDescent="0.15">
      <c r="B34" s="591"/>
      <c r="C34" s="560">
        <v>25</v>
      </c>
      <c r="D34" s="592"/>
      <c r="E34" s="181">
        <v>1890</v>
      </c>
      <c r="F34" s="181">
        <v>3255</v>
      </c>
      <c r="G34" s="181">
        <v>2437.3026270060705</v>
      </c>
      <c r="H34" s="181">
        <v>73595</v>
      </c>
      <c r="I34" s="181">
        <v>1050</v>
      </c>
      <c r="J34" s="181">
        <v>1785</v>
      </c>
      <c r="K34" s="181">
        <v>1342.6544324687245</v>
      </c>
      <c r="L34" s="294">
        <v>98486.1</v>
      </c>
      <c r="P34" s="184"/>
      <c r="Q34" s="184"/>
      <c r="R34" s="184"/>
      <c r="S34" s="184"/>
      <c r="T34" s="184"/>
      <c r="U34" s="184"/>
      <c r="V34" s="184"/>
      <c r="W34" s="184"/>
      <c r="X34" s="140"/>
      <c r="Y34" s="184"/>
      <c r="Z34" s="556"/>
      <c r="AA34" s="569"/>
      <c r="AB34" s="556"/>
      <c r="AC34" s="586"/>
      <c r="AD34" s="586"/>
      <c r="AE34" s="586"/>
      <c r="AF34" s="586"/>
      <c r="AG34" s="586"/>
      <c r="AH34" s="586"/>
      <c r="AI34" s="586"/>
      <c r="AJ34" s="586"/>
      <c r="AK34" s="556"/>
      <c r="AL34" s="556"/>
      <c r="AM34" s="556"/>
      <c r="AN34" s="556"/>
      <c r="AO34" s="556"/>
      <c r="AP34" s="556"/>
      <c r="AQ34" s="556"/>
      <c r="AR34" s="556"/>
      <c r="AS34" s="556"/>
      <c r="AT34" s="556"/>
      <c r="AU34" s="556"/>
      <c r="AV34" s="556"/>
      <c r="AW34" s="556"/>
      <c r="AX34" s="556"/>
    </row>
    <row r="35" spans="2:50" x14ac:dyDescent="0.15">
      <c r="B35" s="160"/>
      <c r="C35" s="145">
        <v>7</v>
      </c>
      <c r="D35" s="161"/>
      <c r="E35" s="180">
        <v>2100</v>
      </c>
      <c r="F35" s="180">
        <v>2835</v>
      </c>
      <c r="G35" s="180">
        <v>2438.6047082148439</v>
      </c>
      <c r="H35" s="180">
        <v>6973.9</v>
      </c>
      <c r="I35" s="180">
        <v>1050</v>
      </c>
      <c r="J35" s="180">
        <v>1575</v>
      </c>
      <c r="K35" s="180">
        <v>1311.8737433756219</v>
      </c>
      <c r="L35" s="261">
        <v>9604.7000000000007</v>
      </c>
      <c r="Z35" s="136"/>
      <c r="AA35" s="145"/>
      <c r="AB35" s="136"/>
      <c r="AC35" s="140"/>
      <c r="AD35" s="140"/>
      <c r="AE35" s="140"/>
      <c r="AF35" s="140"/>
      <c r="AG35" s="140"/>
      <c r="AH35" s="140"/>
      <c r="AI35" s="140"/>
      <c r="AJ35" s="140"/>
      <c r="AK35" s="556"/>
      <c r="AL35" s="556"/>
      <c r="AM35" s="556"/>
      <c r="AN35" s="556"/>
      <c r="AO35" s="556"/>
      <c r="AP35" s="556"/>
      <c r="AQ35" s="556"/>
      <c r="AR35" s="556"/>
      <c r="AS35" s="556"/>
      <c r="AT35" s="556"/>
      <c r="AU35" s="556"/>
      <c r="AV35" s="556"/>
      <c r="AW35" s="556"/>
      <c r="AX35" s="556"/>
    </row>
    <row r="36" spans="2:50" x14ac:dyDescent="0.15">
      <c r="B36" s="160"/>
      <c r="C36" s="145">
        <v>8</v>
      </c>
      <c r="D36" s="161"/>
      <c r="E36" s="180">
        <v>2100</v>
      </c>
      <c r="F36" s="180">
        <v>2730</v>
      </c>
      <c r="G36" s="180">
        <v>2453.4454400392792</v>
      </c>
      <c r="H36" s="180">
        <v>6088.8</v>
      </c>
      <c r="I36" s="180">
        <v>1155</v>
      </c>
      <c r="J36" s="180">
        <v>1575</v>
      </c>
      <c r="K36" s="180">
        <v>1340.7765162728333</v>
      </c>
      <c r="L36" s="261">
        <v>6268.1</v>
      </c>
      <c r="Z36" s="136"/>
      <c r="AA36" s="145"/>
      <c r="AB36" s="136"/>
      <c r="AC36" s="140"/>
      <c r="AD36" s="140"/>
      <c r="AE36" s="140"/>
      <c r="AF36" s="140"/>
      <c r="AG36" s="140"/>
      <c r="AH36" s="140"/>
      <c r="AI36" s="140"/>
      <c r="AJ36" s="140"/>
      <c r="AK36" s="556"/>
      <c r="AL36" s="556"/>
      <c r="AM36" s="556"/>
      <c r="AN36" s="556"/>
      <c r="AO36" s="556"/>
      <c r="AP36" s="556"/>
      <c r="AQ36" s="556"/>
      <c r="AR36" s="556"/>
      <c r="AS36" s="556"/>
      <c r="AT36" s="556"/>
      <c r="AU36" s="556"/>
      <c r="AV36" s="556"/>
      <c r="AW36" s="556"/>
      <c r="AX36" s="556"/>
    </row>
    <row r="37" spans="2:50" x14ac:dyDescent="0.15">
      <c r="B37" s="160"/>
      <c r="C37" s="145">
        <v>9</v>
      </c>
      <c r="D37" s="161"/>
      <c r="E37" s="180">
        <v>2100</v>
      </c>
      <c r="F37" s="180">
        <v>2835</v>
      </c>
      <c r="G37" s="180">
        <v>2454.5152093674428</v>
      </c>
      <c r="H37" s="180">
        <v>6321.7</v>
      </c>
      <c r="I37" s="180">
        <v>1155</v>
      </c>
      <c r="J37" s="180">
        <v>1575</v>
      </c>
      <c r="K37" s="180">
        <v>1336.4502052471876</v>
      </c>
      <c r="L37" s="261">
        <v>8341.2000000000007</v>
      </c>
      <c r="Z37" s="136"/>
      <c r="AA37" s="145"/>
      <c r="AB37" s="136"/>
      <c r="AC37" s="140"/>
      <c r="AD37" s="140"/>
      <c r="AE37" s="140"/>
      <c r="AF37" s="140"/>
      <c r="AG37" s="140"/>
      <c r="AH37" s="140"/>
      <c r="AI37" s="140"/>
      <c r="AJ37" s="140"/>
      <c r="AK37" s="556"/>
      <c r="AL37" s="556"/>
      <c r="AM37" s="556"/>
      <c r="AN37" s="556"/>
      <c r="AO37" s="556"/>
      <c r="AP37" s="556"/>
      <c r="AQ37" s="556"/>
      <c r="AR37" s="556"/>
      <c r="AS37" s="556"/>
      <c r="AT37" s="556"/>
      <c r="AU37" s="556"/>
      <c r="AV37" s="556"/>
      <c r="AW37" s="556"/>
      <c r="AX37" s="556"/>
    </row>
    <row r="38" spans="2:50" x14ac:dyDescent="0.15">
      <c r="B38" s="160"/>
      <c r="C38" s="145">
        <v>10</v>
      </c>
      <c r="D38" s="161"/>
      <c r="E38" s="180">
        <v>2100</v>
      </c>
      <c r="F38" s="180">
        <v>2992.5</v>
      </c>
      <c r="G38" s="180">
        <v>2478.1114021418375</v>
      </c>
      <c r="H38" s="180">
        <v>4691.3</v>
      </c>
      <c r="I38" s="180">
        <v>1260</v>
      </c>
      <c r="J38" s="180">
        <v>1785</v>
      </c>
      <c r="K38" s="180">
        <v>1382.8607705121308</v>
      </c>
      <c r="L38" s="261">
        <v>8995.5</v>
      </c>
      <c r="Z38" s="136"/>
      <c r="AA38" s="145"/>
      <c r="AB38" s="136"/>
      <c r="AC38" s="140"/>
      <c r="AD38" s="140"/>
      <c r="AE38" s="140"/>
      <c r="AF38" s="140"/>
      <c r="AG38" s="140"/>
      <c r="AH38" s="140"/>
      <c r="AI38" s="140"/>
      <c r="AJ38" s="140"/>
      <c r="AK38" s="556"/>
      <c r="AL38" s="556"/>
      <c r="AM38" s="556"/>
      <c r="AN38" s="556"/>
      <c r="AO38" s="556"/>
      <c r="AP38" s="556"/>
      <c r="AQ38" s="556"/>
      <c r="AR38" s="556"/>
      <c r="AS38" s="556"/>
      <c r="AT38" s="556"/>
      <c r="AU38" s="556"/>
      <c r="AV38" s="556"/>
      <c r="AW38" s="556"/>
      <c r="AX38" s="556"/>
    </row>
    <row r="39" spans="2:50" x14ac:dyDescent="0.15">
      <c r="B39" s="160"/>
      <c r="C39" s="145">
        <v>11</v>
      </c>
      <c r="D39" s="161"/>
      <c r="E39" s="180">
        <v>2100</v>
      </c>
      <c r="F39" s="180">
        <v>3045</v>
      </c>
      <c r="G39" s="180">
        <v>2565.7340344491945</v>
      </c>
      <c r="H39" s="180">
        <v>5598.3</v>
      </c>
      <c r="I39" s="180">
        <v>1365</v>
      </c>
      <c r="J39" s="180">
        <v>1785</v>
      </c>
      <c r="K39" s="180">
        <v>1437.6811870269185</v>
      </c>
      <c r="L39" s="261">
        <v>7259.8</v>
      </c>
      <c r="Z39" s="136"/>
      <c r="AA39" s="145"/>
      <c r="AB39" s="136"/>
      <c r="AC39" s="140"/>
      <c r="AD39" s="140"/>
      <c r="AE39" s="140"/>
      <c r="AF39" s="140"/>
      <c r="AG39" s="140"/>
      <c r="AH39" s="140"/>
      <c r="AI39" s="140"/>
      <c r="AJ39" s="140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 s="556"/>
      <c r="AW39" s="556"/>
      <c r="AX39" s="556"/>
    </row>
    <row r="40" spans="2:50" x14ac:dyDescent="0.15">
      <c r="B40" s="160"/>
      <c r="C40" s="145">
        <v>12</v>
      </c>
      <c r="D40" s="161"/>
      <c r="E40" s="180">
        <v>2100</v>
      </c>
      <c r="F40" s="180">
        <v>3255</v>
      </c>
      <c r="G40" s="180">
        <v>2643.0827346519868</v>
      </c>
      <c r="H40" s="180">
        <v>7473.1</v>
      </c>
      <c r="I40" s="180">
        <v>1260</v>
      </c>
      <c r="J40" s="180">
        <v>1785</v>
      </c>
      <c r="K40" s="180">
        <v>1452.7106125096936</v>
      </c>
      <c r="L40" s="261">
        <v>6971.6</v>
      </c>
      <c r="Z40" s="136"/>
      <c r="AA40" s="145"/>
      <c r="AB40" s="136"/>
      <c r="AC40" s="140"/>
      <c r="AD40" s="140"/>
      <c r="AE40" s="140"/>
      <c r="AF40" s="140"/>
      <c r="AG40" s="140"/>
      <c r="AH40" s="140"/>
      <c r="AI40" s="140"/>
      <c r="AJ40" s="140"/>
      <c r="AK40" s="556"/>
      <c r="AL40" s="556"/>
      <c r="AM40" s="556"/>
      <c r="AN40" s="556"/>
      <c r="AO40" s="556"/>
      <c r="AP40" s="556"/>
      <c r="AQ40" s="556"/>
      <c r="AR40" s="556"/>
      <c r="AS40" s="556"/>
      <c r="AT40" s="556"/>
      <c r="AU40" s="556"/>
      <c r="AV40" s="556"/>
      <c r="AW40" s="556"/>
      <c r="AX40" s="556"/>
    </row>
    <row r="41" spans="2:50" x14ac:dyDescent="0.15">
      <c r="B41" s="160" t="s">
        <v>377</v>
      </c>
      <c r="C41" s="145">
        <v>1</v>
      </c>
      <c r="D41" s="161" t="s">
        <v>385</v>
      </c>
      <c r="E41" s="180">
        <v>2310</v>
      </c>
      <c r="F41" s="180">
        <v>3150</v>
      </c>
      <c r="G41" s="180">
        <v>2706.4378504481642</v>
      </c>
      <c r="H41" s="180">
        <v>5703.8</v>
      </c>
      <c r="I41" s="180">
        <v>1312.5</v>
      </c>
      <c r="J41" s="180">
        <v>1627.5</v>
      </c>
      <c r="K41" s="180">
        <v>1476.2695949306462</v>
      </c>
      <c r="L41" s="261">
        <v>8214.1</v>
      </c>
      <c r="Z41" s="136"/>
      <c r="AA41" s="145"/>
      <c r="AB41" s="136"/>
      <c r="AC41" s="140"/>
      <c r="AD41" s="140"/>
      <c r="AE41" s="140"/>
      <c r="AF41" s="140"/>
      <c r="AG41" s="140"/>
      <c r="AH41" s="140"/>
      <c r="AI41" s="140"/>
      <c r="AJ41" s="140"/>
      <c r="AK41" s="556"/>
      <c r="AL41" s="556"/>
      <c r="AM41" s="556"/>
      <c r="AN41" s="556"/>
      <c r="AO41" s="556"/>
      <c r="AP41" s="556"/>
      <c r="AQ41" s="556"/>
      <c r="AR41" s="556"/>
      <c r="AS41" s="556"/>
      <c r="AT41" s="556"/>
      <c r="AU41" s="556"/>
      <c r="AV41" s="556"/>
      <c r="AW41" s="556"/>
      <c r="AX41" s="556"/>
    </row>
    <row r="42" spans="2:50" x14ac:dyDescent="0.15">
      <c r="B42" s="160"/>
      <c r="C42" s="145">
        <v>2</v>
      </c>
      <c r="D42" s="161"/>
      <c r="E42" s="180">
        <v>2310</v>
      </c>
      <c r="F42" s="180">
        <v>2835</v>
      </c>
      <c r="G42" s="180">
        <v>2668.7534780334718</v>
      </c>
      <c r="H42" s="180">
        <v>3570.9</v>
      </c>
      <c r="I42" s="180">
        <v>1365</v>
      </c>
      <c r="J42" s="180">
        <v>1627.5</v>
      </c>
      <c r="K42" s="180">
        <v>1471.1839859396716</v>
      </c>
      <c r="L42" s="261">
        <v>8188.6</v>
      </c>
      <c r="Z42" s="136"/>
      <c r="AA42" s="145"/>
      <c r="AB42" s="136"/>
      <c r="AC42" s="140"/>
      <c r="AD42" s="140"/>
      <c r="AE42" s="140"/>
      <c r="AF42" s="140"/>
      <c r="AG42" s="140"/>
      <c r="AH42" s="140"/>
      <c r="AI42" s="140"/>
      <c r="AJ42" s="140"/>
      <c r="AK42" s="556"/>
      <c r="AL42" s="556"/>
      <c r="AM42" s="556"/>
      <c r="AN42" s="556"/>
      <c r="AO42" s="556"/>
      <c r="AP42" s="556"/>
      <c r="AQ42" s="556"/>
      <c r="AR42" s="556"/>
      <c r="AS42" s="556"/>
      <c r="AT42" s="556"/>
      <c r="AU42" s="556"/>
      <c r="AV42" s="556"/>
      <c r="AW42" s="556"/>
      <c r="AX42" s="556"/>
    </row>
    <row r="43" spans="2:50" x14ac:dyDescent="0.15">
      <c r="B43" s="160"/>
      <c r="C43" s="145">
        <v>3</v>
      </c>
      <c r="D43" s="161"/>
      <c r="E43" s="180">
        <v>2310</v>
      </c>
      <c r="F43" s="180">
        <v>2940</v>
      </c>
      <c r="G43" s="180">
        <v>2668.7602997976828</v>
      </c>
      <c r="H43" s="180">
        <v>4073.8</v>
      </c>
      <c r="I43" s="180">
        <v>1365</v>
      </c>
      <c r="J43" s="180">
        <v>1680</v>
      </c>
      <c r="K43" s="180">
        <v>1484.8278500790093</v>
      </c>
      <c r="L43" s="261">
        <v>7862.3</v>
      </c>
      <c r="Z43" s="136"/>
      <c r="AA43" s="145"/>
      <c r="AB43" s="136"/>
      <c r="AC43" s="140"/>
      <c r="AD43" s="140"/>
      <c r="AE43" s="140"/>
      <c r="AF43" s="140"/>
      <c r="AG43" s="140"/>
      <c r="AH43" s="140"/>
      <c r="AI43" s="140"/>
      <c r="AJ43" s="140"/>
      <c r="AK43" s="556"/>
      <c r="AL43" s="556"/>
      <c r="AM43" s="556"/>
      <c r="AN43" s="556"/>
      <c r="AO43" s="556"/>
      <c r="AP43" s="556"/>
      <c r="AQ43" s="556"/>
      <c r="AR43" s="556"/>
      <c r="AS43" s="556"/>
      <c r="AT43" s="556"/>
      <c r="AU43" s="556"/>
      <c r="AV43" s="556"/>
      <c r="AW43" s="556"/>
      <c r="AX43" s="556"/>
    </row>
    <row r="44" spans="2:50" x14ac:dyDescent="0.15">
      <c r="B44" s="160"/>
      <c r="C44" s="145">
        <v>4</v>
      </c>
      <c r="D44" s="161"/>
      <c r="E44" s="180">
        <v>2376</v>
      </c>
      <c r="F44" s="180">
        <v>3024</v>
      </c>
      <c r="G44" s="180">
        <v>2708.8503673822202</v>
      </c>
      <c r="H44" s="180">
        <v>5457.6</v>
      </c>
      <c r="I44" s="180">
        <v>1404</v>
      </c>
      <c r="J44" s="180">
        <v>1728</v>
      </c>
      <c r="K44" s="180">
        <v>1518.988746284316</v>
      </c>
      <c r="L44" s="261">
        <v>8024.1</v>
      </c>
      <c r="Z44" s="136"/>
      <c r="AA44" s="145"/>
      <c r="AB44" s="136"/>
      <c r="AC44" s="140"/>
      <c r="AD44" s="140"/>
      <c r="AE44" s="140"/>
      <c r="AF44" s="140"/>
      <c r="AG44" s="140"/>
      <c r="AH44" s="140"/>
      <c r="AI44" s="140"/>
      <c r="AJ44" s="140"/>
      <c r="AK44" s="556"/>
      <c r="AL44" s="556"/>
      <c r="AM44" s="556"/>
      <c r="AN44" s="556"/>
      <c r="AO44" s="556"/>
      <c r="AP44" s="556"/>
      <c r="AQ44" s="556"/>
      <c r="AR44" s="556"/>
      <c r="AS44" s="556"/>
      <c r="AT44" s="556"/>
      <c r="AU44" s="556"/>
      <c r="AV44" s="556"/>
      <c r="AW44" s="556"/>
      <c r="AX44" s="556"/>
    </row>
    <row r="45" spans="2:50" x14ac:dyDescent="0.15">
      <c r="B45" s="160"/>
      <c r="C45" s="145">
        <v>5</v>
      </c>
      <c r="D45" s="161"/>
      <c r="E45" s="180">
        <v>2376</v>
      </c>
      <c r="F45" s="180">
        <v>3024</v>
      </c>
      <c r="G45" s="180">
        <v>2697.2447866700322</v>
      </c>
      <c r="H45" s="180">
        <v>6065.8</v>
      </c>
      <c r="I45" s="180">
        <v>1404</v>
      </c>
      <c r="J45" s="180">
        <v>1728</v>
      </c>
      <c r="K45" s="180">
        <v>1521.4225796713952</v>
      </c>
      <c r="L45" s="261">
        <v>7083.6</v>
      </c>
      <c r="Z45" s="136"/>
      <c r="AA45" s="145"/>
      <c r="AB45" s="136"/>
      <c r="AC45" s="140"/>
      <c r="AD45" s="140"/>
      <c r="AE45" s="140"/>
      <c r="AF45" s="140"/>
      <c r="AG45" s="140"/>
      <c r="AH45" s="140"/>
      <c r="AI45" s="140"/>
      <c r="AJ45" s="140"/>
      <c r="AK45" s="556"/>
      <c r="AL45" s="556"/>
      <c r="AM45" s="556"/>
      <c r="AN45" s="556"/>
      <c r="AO45" s="556"/>
      <c r="AP45" s="556"/>
      <c r="AQ45" s="556"/>
      <c r="AR45" s="556"/>
      <c r="AS45" s="556"/>
      <c r="AT45" s="556"/>
      <c r="AU45" s="556"/>
      <c r="AV45" s="556"/>
      <c r="AW45" s="556"/>
      <c r="AX45" s="556"/>
    </row>
    <row r="46" spans="2:50" x14ac:dyDescent="0.15">
      <c r="B46" s="160"/>
      <c r="C46" s="145">
        <v>6</v>
      </c>
      <c r="D46" s="161"/>
      <c r="E46" s="180">
        <v>2376</v>
      </c>
      <c r="F46" s="180">
        <v>3024</v>
      </c>
      <c r="G46" s="180">
        <v>2651.215783540023</v>
      </c>
      <c r="H46" s="180">
        <v>4866.8999999999996</v>
      </c>
      <c r="I46" s="180">
        <v>1404</v>
      </c>
      <c r="J46" s="180">
        <v>1728</v>
      </c>
      <c r="K46" s="180">
        <v>1512.6923919126054</v>
      </c>
      <c r="L46" s="261">
        <v>6867.1</v>
      </c>
      <c r="Z46" s="136"/>
      <c r="AA46" s="145"/>
      <c r="AB46" s="136"/>
      <c r="AC46" s="140"/>
      <c r="AD46" s="140"/>
      <c r="AE46" s="140"/>
      <c r="AF46" s="140"/>
      <c r="AG46" s="140"/>
      <c r="AH46" s="140"/>
      <c r="AI46" s="140"/>
      <c r="AJ46" s="140"/>
      <c r="AK46" s="556"/>
      <c r="AL46" s="556"/>
      <c r="AM46" s="556"/>
      <c r="AN46" s="556"/>
      <c r="AO46" s="556"/>
      <c r="AP46" s="556"/>
      <c r="AQ46" s="556"/>
      <c r="AR46" s="556"/>
      <c r="AS46" s="556"/>
      <c r="AT46" s="556"/>
      <c r="AU46" s="556"/>
      <c r="AV46" s="556"/>
      <c r="AW46" s="556"/>
      <c r="AX46" s="556"/>
    </row>
    <row r="47" spans="2:50" x14ac:dyDescent="0.15">
      <c r="B47" s="151"/>
      <c r="C47" s="155">
        <v>7</v>
      </c>
      <c r="D47" s="167"/>
      <c r="E47" s="181">
        <v>2376</v>
      </c>
      <c r="F47" s="181">
        <v>2862</v>
      </c>
      <c r="G47" s="181">
        <v>2650.0158158429253</v>
      </c>
      <c r="H47" s="181">
        <v>4218.7</v>
      </c>
      <c r="I47" s="181">
        <v>1404</v>
      </c>
      <c r="J47" s="181">
        <v>1728</v>
      </c>
      <c r="K47" s="181">
        <v>1514.1823023276856</v>
      </c>
      <c r="L47" s="294">
        <v>5018.3999999999996</v>
      </c>
      <c r="Z47" s="136"/>
      <c r="AA47" s="145"/>
      <c r="AB47" s="136"/>
      <c r="AC47" s="140"/>
      <c r="AD47" s="140"/>
      <c r="AE47" s="140"/>
      <c r="AF47" s="140"/>
      <c r="AG47" s="140"/>
      <c r="AH47" s="140"/>
      <c r="AI47" s="140"/>
      <c r="AJ47" s="140"/>
      <c r="AK47" s="556"/>
      <c r="AL47" s="556"/>
      <c r="AM47" s="556"/>
      <c r="AN47" s="556"/>
      <c r="AO47" s="556"/>
      <c r="AP47" s="556"/>
      <c r="AQ47" s="556"/>
      <c r="AR47" s="556"/>
      <c r="AS47" s="556"/>
      <c r="AT47" s="556"/>
      <c r="AU47" s="556"/>
      <c r="AV47" s="556"/>
      <c r="AW47" s="556"/>
      <c r="AX47" s="556"/>
    </row>
    <row r="48" spans="2:50" x14ac:dyDescent="0.15">
      <c r="Z48" s="556"/>
      <c r="AA48" s="556"/>
      <c r="AB48" s="556"/>
      <c r="AC48" s="606"/>
      <c r="AD48" s="606"/>
      <c r="AE48" s="556"/>
      <c r="AF48" s="606"/>
      <c r="AG48" s="606"/>
      <c r="AH48" s="606"/>
      <c r="AI48" s="556"/>
      <c r="AJ48" s="606"/>
      <c r="AK48" s="556"/>
      <c r="AL48" s="556"/>
      <c r="AM48" s="556"/>
      <c r="AN48" s="556"/>
      <c r="AO48" s="556"/>
      <c r="AP48" s="556"/>
      <c r="AQ48" s="556"/>
      <c r="AR48" s="556"/>
      <c r="AS48" s="556"/>
      <c r="AT48" s="556"/>
      <c r="AU48" s="556"/>
      <c r="AV48" s="556"/>
      <c r="AW48" s="556"/>
      <c r="AX48" s="556"/>
    </row>
    <row r="49" spans="5:50" x14ac:dyDescent="0.15">
      <c r="Z49" s="556"/>
      <c r="AA49" s="556"/>
      <c r="AB49" s="556"/>
      <c r="AC49" s="556"/>
      <c r="AD49" s="556"/>
      <c r="AE49" s="556"/>
      <c r="AF49" s="556"/>
      <c r="AG49" s="556"/>
      <c r="AH49" s="556"/>
      <c r="AI49" s="556"/>
      <c r="AJ49" s="556"/>
      <c r="AK49" s="556"/>
      <c r="AL49" s="556"/>
      <c r="AM49" s="556"/>
      <c r="AN49" s="556"/>
      <c r="AO49" s="556"/>
      <c r="AP49" s="556"/>
      <c r="AQ49" s="556"/>
      <c r="AR49" s="556"/>
      <c r="AS49" s="556"/>
      <c r="AT49" s="556"/>
      <c r="AU49" s="556"/>
      <c r="AV49" s="556"/>
      <c r="AW49" s="556"/>
      <c r="AX49" s="556"/>
    </row>
    <row r="50" spans="5:50" x14ac:dyDescent="0.15">
      <c r="Z50" s="556"/>
      <c r="AA50" s="556"/>
      <c r="AB50" s="556"/>
      <c r="AC50" s="556"/>
      <c r="AD50" s="556"/>
      <c r="AE50" s="556"/>
      <c r="AF50" s="556"/>
      <c r="AG50" s="556"/>
      <c r="AH50" s="556"/>
      <c r="AI50" s="556"/>
      <c r="AJ50" s="556"/>
      <c r="AK50" s="556"/>
      <c r="AL50" s="556"/>
      <c r="AM50" s="556"/>
      <c r="AN50" s="556"/>
      <c r="AO50" s="556"/>
      <c r="AP50" s="556"/>
      <c r="AQ50" s="556"/>
      <c r="AR50" s="556"/>
      <c r="AS50" s="556"/>
      <c r="AT50" s="556"/>
      <c r="AU50" s="556"/>
      <c r="AV50" s="556"/>
      <c r="AW50" s="556"/>
      <c r="AX50" s="556"/>
    </row>
    <row r="51" spans="5:50" x14ac:dyDescent="0.15">
      <c r="Z51" s="556"/>
      <c r="AA51" s="556"/>
      <c r="AB51" s="556"/>
      <c r="AC51" s="556"/>
      <c r="AD51" s="556"/>
      <c r="AE51" s="556"/>
      <c r="AF51" s="556"/>
      <c r="AG51" s="556"/>
      <c r="AH51" s="556"/>
      <c r="AI51" s="556"/>
      <c r="AJ51" s="556"/>
      <c r="AK51" s="556"/>
      <c r="AL51" s="556"/>
      <c r="AM51" s="556"/>
      <c r="AN51" s="556"/>
      <c r="AO51" s="556"/>
      <c r="AP51" s="556"/>
      <c r="AQ51" s="556"/>
      <c r="AR51" s="556"/>
      <c r="AS51" s="556"/>
      <c r="AT51" s="556"/>
      <c r="AU51" s="556"/>
      <c r="AV51" s="556"/>
      <c r="AW51" s="556"/>
      <c r="AX51" s="556"/>
    </row>
    <row r="52" spans="5:50" x14ac:dyDescent="0.15">
      <c r="E52" s="605"/>
      <c r="F52" s="605"/>
      <c r="G52" s="605"/>
      <c r="H52" s="605"/>
      <c r="Z52" s="556"/>
      <c r="AA52" s="556"/>
      <c r="AB52" s="556"/>
      <c r="AC52" s="556"/>
      <c r="AD52" s="556"/>
      <c r="AE52" s="556"/>
      <c r="AF52" s="556"/>
      <c r="AG52" s="556"/>
      <c r="AH52" s="556"/>
      <c r="AI52" s="556"/>
      <c r="AJ52" s="556"/>
      <c r="AK52" s="556"/>
      <c r="AL52" s="556"/>
      <c r="AM52" s="556"/>
      <c r="AN52" s="556"/>
      <c r="AO52" s="556"/>
      <c r="AP52" s="556"/>
      <c r="AQ52" s="556"/>
      <c r="AR52" s="556"/>
      <c r="AS52" s="556"/>
      <c r="AT52" s="556"/>
      <c r="AU52" s="556"/>
      <c r="AV52" s="556"/>
      <c r="AW52" s="556"/>
      <c r="AX52" s="556"/>
    </row>
    <row r="53" spans="5:50" x14ac:dyDescent="0.15">
      <c r="Z53" s="556"/>
      <c r="AA53" s="556"/>
      <c r="AB53" s="556"/>
      <c r="AC53" s="556"/>
      <c r="AD53" s="556"/>
      <c r="AE53" s="556"/>
      <c r="AF53" s="556"/>
      <c r="AG53" s="556"/>
      <c r="AH53" s="556"/>
      <c r="AI53" s="556"/>
      <c r="AJ53" s="556"/>
      <c r="AK53" s="556"/>
      <c r="AL53" s="556"/>
      <c r="AM53" s="556"/>
      <c r="AN53" s="556"/>
      <c r="AO53" s="556"/>
      <c r="AP53" s="556"/>
      <c r="AQ53" s="556"/>
      <c r="AR53" s="556"/>
      <c r="AS53" s="556"/>
      <c r="AT53" s="556"/>
      <c r="AU53" s="556"/>
      <c r="AV53" s="556"/>
      <c r="AW53" s="556"/>
      <c r="AX53" s="556"/>
    </row>
    <row r="54" spans="5:50" x14ac:dyDescent="0.15">
      <c r="Z54" s="556"/>
      <c r="AA54" s="556"/>
      <c r="AB54" s="556"/>
      <c r="AC54" s="556"/>
      <c r="AD54" s="556"/>
      <c r="AE54" s="556"/>
      <c r="AF54" s="556"/>
      <c r="AG54" s="556"/>
      <c r="AH54" s="556"/>
      <c r="AI54" s="556"/>
      <c r="AJ54" s="556"/>
      <c r="AK54" s="556"/>
      <c r="AL54" s="556"/>
      <c r="AM54" s="556"/>
      <c r="AN54" s="556"/>
      <c r="AO54" s="556"/>
      <c r="AP54" s="556"/>
      <c r="AQ54" s="556"/>
      <c r="AR54" s="556"/>
      <c r="AS54" s="556"/>
      <c r="AT54" s="556"/>
      <c r="AU54" s="556"/>
      <c r="AV54" s="556"/>
      <c r="AW54" s="556"/>
      <c r="AX54" s="556"/>
    </row>
    <row r="55" spans="5:50" x14ac:dyDescent="0.15">
      <c r="Z55" s="556"/>
      <c r="AA55" s="556"/>
      <c r="AB55" s="556"/>
      <c r="AC55" s="556"/>
      <c r="AD55" s="556"/>
      <c r="AE55" s="556"/>
      <c r="AF55" s="556"/>
      <c r="AG55" s="556"/>
      <c r="AH55" s="556"/>
      <c r="AI55" s="556"/>
      <c r="AJ55" s="556"/>
      <c r="AK55" s="556"/>
      <c r="AL55" s="556"/>
      <c r="AM55" s="556"/>
      <c r="AN55" s="556"/>
      <c r="AO55" s="556"/>
      <c r="AP55" s="556"/>
      <c r="AQ55" s="556"/>
      <c r="AR55" s="556"/>
      <c r="AS55" s="556"/>
      <c r="AT55" s="556"/>
      <c r="AU55" s="556"/>
      <c r="AV55" s="556"/>
      <c r="AW55" s="556"/>
      <c r="AX55" s="556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Z1" s="137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84"/>
      <c r="AY1" s="184"/>
      <c r="AZ1" s="184"/>
    </row>
    <row r="2" spans="1:52" ht="12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Z2" s="137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84"/>
      <c r="AY2" s="184"/>
      <c r="AZ2" s="184"/>
    </row>
    <row r="3" spans="1:52" ht="12" customHeight="1" x14ac:dyDescent="0.15">
      <c r="A3" s="137"/>
      <c r="B3" s="137" t="s">
        <v>387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Z3" s="137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84"/>
      <c r="AY3" s="184"/>
      <c r="AZ3" s="184"/>
    </row>
    <row r="4" spans="1:52" ht="12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9" t="s">
        <v>228</v>
      </c>
      <c r="Z4" s="137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84"/>
      <c r="AY4" s="184"/>
      <c r="AZ4" s="184"/>
    </row>
    <row r="5" spans="1:52" ht="6" customHeight="1" x14ac:dyDescent="0.15">
      <c r="A5" s="137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6"/>
      <c r="O5" s="137"/>
      <c r="P5" s="137"/>
      <c r="Q5" s="152"/>
      <c r="R5" s="136"/>
      <c r="S5" s="137"/>
      <c r="T5" s="137"/>
      <c r="U5" s="137"/>
      <c r="V5" s="137"/>
      <c r="W5" s="137"/>
      <c r="X5" s="137"/>
      <c r="Z5" s="137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84"/>
      <c r="AY5" s="184"/>
      <c r="AZ5" s="184"/>
    </row>
    <row r="6" spans="1:52" ht="12" customHeight="1" x14ac:dyDescent="0.15">
      <c r="A6" s="137"/>
      <c r="B6" s="190"/>
      <c r="C6" s="562" t="s">
        <v>91</v>
      </c>
      <c r="D6" s="563"/>
      <c r="E6" s="786" t="s">
        <v>92</v>
      </c>
      <c r="F6" s="787"/>
      <c r="G6" s="787"/>
      <c r="H6" s="788"/>
      <c r="I6" s="786" t="s">
        <v>93</v>
      </c>
      <c r="J6" s="787"/>
      <c r="K6" s="787"/>
      <c r="L6" s="788"/>
      <c r="M6" s="786" t="s">
        <v>94</v>
      </c>
      <c r="N6" s="787"/>
      <c r="O6" s="787"/>
      <c r="P6" s="788"/>
      <c r="Q6" s="786" t="s">
        <v>96</v>
      </c>
      <c r="R6" s="787"/>
      <c r="S6" s="787"/>
      <c r="T6" s="788"/>
      <c r="U6" s="786" t="s">
        <v>107</v>
      </c>
      <c r="V6" s="787"/>
      <c r="W6" s="787"/>
      <c r="X6" s="788"/>
      <c r="Z6" s="137"/>
      <c r="AA6" s="183"/>
      <c r="AB6" s="568"/>
      <c r="AC6" s="568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2"/>
      <c r="AS6" s="782"/>
      <c r="AT6" s="782"/>
      <c r="AU6" s="782"/>
      <c r="AV6" s="782"/>
      <c r="AW6" s="782"/>
      <c r="AX6" s="184"/>
      <c r="AY6" s="184"/>
      <c r="AZ6" s="184"/>
    </row>
    <row r="7" spans="1:52" ht="12" customHeight="1" x14ac:dyDescent="0.15">
      <c r="A7" s="137"/>
      <c r="B7" s="194" t="s">
        <v>97</v>
      </c>
      <c r="C7" s="195"/>
      <c r="D7" s="196"/>
      <c r="E7" s="173" t="s">
        <v>98</v>
      </c>
      <c r="F7" s="150" t="s">
        <v>99</v>
      </c>
      <c r="G7" s="156" t="s">
        <v>100</v>
      </c>
      <c r="H7" s="150" t="s">
        <v>101</v>
      </c>
      <c r="I7" s="173" t="s">
        <v>98</v>
      </c>
      <c r="J7" s="150" t="s">
        <v>99</v>
      </c>
      <c r="K7" s="156" t="s">
        <v>100</v>
      </c>
      <c r="L7" s="150" t="s">
        <v>101</v>
      </c>
      <c r="M7" s="173" t="s">
        <v>98</v>
      </c>
      <c r="N7" s="150" t="s">
        <v>99</v>
      </c>
      <c r="O7" s="156" t="s">
        <v>100</v>
      </c>
      <c r="P7" s="150" t="s">
        <v>101</v>
      </c>
      <c r="Q7" s="173" t="s">
        <v>98</v>
      </c>
      <c r="R7" s="150" t="s">
        <v>99</v>
      </c>
      <c r="S7" s="156" t="s">
        <v>100</v>
      </c>
      <c r="T7" s="150" t="s">
        <v>101</v>
      </c>
      <c r="U7" s="173" t="s">
        <v>98</v>
      </c>
      <c r="V7" s="150" t="s">
        <v>99</v>
      </c>
      <c r="W7" s="156" t="s">
        <v>100</v>
      </c>
      <c r="X7" s="150" t="s">
        <v>101</v>
      </c>
      <c r="Z7" s="137"/>
      <c r="AA7" s="195"/>
      <c r="AB7" s="195"/>
      <c r="AC7" s="19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84"/>
      <c r="AY7" s="184"/>
      <c r="AZ7" s="184"/>
    </row>
    <row r="8" spans="1:52" ht="12" customHeight="1" x14ac:dyDescent="0.15">
      <c r="A8" s="137"/>
      <c r="B8" s="202"/>
      <c r="C8" s="189"/>
      <c r="D8" s="189"/>
      <c r="E8" s="153"/>
      <c r="F8" s="154"/>
      <c r="G8" s="155" t="s">
        <v>102</v>
      </c>
      <c r="H8" s="154"/>
      <c r="I8" s="153"/>
      <c r="J8" s="154"/>
      <c r="K8" s="155" t="s">
        <v>102</v>
      </c>
      <c r="L8" s="154"/>
      <c r="M8" s="153"/>
      <c r="N8" s="154"/>
      <c r="O8" s="155" t="s">
        <v>102</v>
      </c>
      <c r="P8" s="154"/>
      <c r="Q8" s="153"/>
      <c r="R8" s="154"/>
      <c r="S8" s="155" t="s">
        <v>102</v>
      </c>
      <c r="T8" s="154"/>
      <c r="U8" s="153"/>
      <c r="V8" s="154"/>
      <c r="W8" s="155" t="s">
        <v>102</v>
      </c>
      <c r="X8" s="154"/>
      <c r="Z8" s="137"/>
      <c r="AA8" s="183"/>
      <c r="AB8" s="183"/>
      <c r="AC8" s="183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84"/>
      <c r="AY8" s="184"/>
      <c r="AZ8" s="184"/>
    </row>
    <row r="9" spans="1:52" ht="12" customHeight="1" x14ac:dyDescent="0.15">
      <c r="A9" s="186"/>
      <c r="B9" s="190" t="s">
        <v>388</v>
      </c>
      <c r="C9" s="200">
        <v>22</v>
      </c>
      <c r="D9" s="208" t="s">
        <v>389</v>
      </c>
      <c r="E9" s="207">
        <v>1208</v>
      </c>
      <c r="F9" s="207">
        <v>2205</v>
      </c>
      <c r="G9" s="207">
        <v>1712</v>
      </c>
      <c r="H9" s="207">
        <v>129169</v>
      </c>
      <c r="I9" s="207">
        <v>945</v>
      </c>
      <c r="J9" s="207">
        <v>1365</v>
      </c>
      <c r="K9" s="207">
        <v>1152</v>
      </c>
      <c r="L9" s="207">
        <v>82567</v>
      </c>
      <c r="M9" s="207">
        <v>767</v>
      </c>
      <c r="N9" s="207">
        <v>1260</v>
      </c>
      <c r="O9" s="207">
        <v>816</v>
      </c>
      <c r="P9" s="207">
        <v>40144</v>
      </c>
      <c r="Q9" s="207">
        <v>2940</v>
      </c>
      <c r="R9" s="207">
        <v>4200</v>
      </c>
      <c r="S9" s="207">
        <v>3401</v>
      </c>
      <c r="T9" s="207">
        <v>58846</v>
      </c>
      <c r="U9" s="207">
        <v>2205</v>
      </c>
      <c r="V9" s="207">
        <v>2993</v>
      </c>
      <c r="W9" s="207">
        <v>2526</v>
      </c>
      <c r="X9" s="209">
        <v>65238</v>
      </c>
      <c r="Y9" s="184"/>
      <c r="Z9" s="186"/>
      <c r="AA9" s="183"/>
      <c r="AB9" s="19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84"/>
      <c r="AZ9" s="184"/>
    </row>
    <row r="10" spans="1:52" ht="12" customHeight="1" x14ac:dyDescent="0.15">
      <c r="A10" s="186"/>
      <c r="B10" s="214"/>
      <c r="C10" s="193">
        <v>23</v>
      </c>
      <c r="D10" s="211"/>
      <c r="E10" s="282">
        <v>1155</v>
      </c>
      <c r="F10" s="282">
        <v>1995</v>
      </c>
      <c r="G10" s="282">
        <v>1539.2561981722797</v>
      </c>
      <c r="H10" s="282">
        <v>145733</v>
      </c>
      <c r="I10" s="282">
        <v>945</v>
      </c>
      <c r="J10" s="282">
        <v>1365</v>
      </c>
      <c r="K10" s="282">
        <v>1097.4188786565549</v>
      </c>
      <c r="L10" s="282">
        <v>91118</v>
      </c>
      <c r="M10" s="282">
        <v>735</v>
      </c>
      <c r="N10" s="282">
        <v>1050</v>
      </c>
      <c r="O10" s="282">
        <v>825.70619754980601</v>
      </c>
      <c r="P10" s="282">
        <v>98307.8</v>
      </c>
      <c r="Q10" s="282">
        <v>3150</v>
      </c>
      <c r="R10" s="282">
        <v>4042.5</v>
      </c>
      <c r="S10" s="282">
        <v>3500.3097138991443</v>
      </c>
      <c r="T10" s="282">
        <v>79701.000000000015</v>
      </c>
      <c r="U10" s="282">
        <v>2100</v>
      </c>
      <c r="V10" s="282">
        <v>2992.5</v>
      </c>
      <c r="W10" s="282">
        <v>2431.251441537961</v>
      </c>
      <c r="X10" s="550">
        <v>44545.2</v>
      </c>
      <c r="Y10" s="184"/>
      <c r="Z10" s="186"/>
      <c r="AA10" s="183"/>
      <c r="AB10" s="19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4"/>
      <c r="AY10" s="184"/>
      <c r="AZ10" s="184"/>
    </row>
    <row r="11" spans="1:52" ht="12" customHeight="1" x14ac:dyDescent="0.15">
      <c r="A11" s="186"/>
      <c r="B11" s="214"/>
      <c r="C11" s="193">
        <v>24</v>
      </c>
      <c r="D11" s="211"/>
      <c r="E11" s="165">
        <v>997.5</v>
      </c>
      <c r="F11" s="165">
        <v>2089.5</v>
      </c>
      <c r="G11" s="166">
        <v>1350.6881384768797</v>
      </c>
      <c r="H11" s="165">
        <v>131463.1</v>
      </c>
      <c r="I11" s="165">
        <v>871.5</v>
      </c>
      <c r="J11" s="165">
        <v>1279.95</v>
      </c>
      <c r="K11" s="165">
        <v>941.72472460571578</v>
      </c>
      <c r="L11" s="165">
        <v>88308.800000000003</v>
      </c>
      <c r="M11" s="165">
        <v>735</v>
      </c>
      <c r="N11" s="165">
        <v>1260</v>
      </c>
      <c r="O11" s="165">
        <v>748.01131852220919</v>
      </c>
      <c r="P11" s="165">
        <v>77075.5</v>
      </c>
      <c r="Q11" s="165">
        <v>2940</v>
      </c>
      <c r="R11" s="165">
        <v>4281.9000000000005</v>
      </c>
      <c r="S11" s="165">
        <v>3272.2565569547664</v>
      </c>
      <c r="T11" s="165">
        <v>103310.50000000001</v>
      </c>
      <c r="U11" s="165">
        <v>1856.4</v>
      </c>
      <c r="V11" s="165">
        <v>3045</v>
      </c>
      <c r="W11" s="165">
        <v>2291.1764167617844</v>
      </c>
      <c r="X11" s="166">
        <v>71303.5</v>
      </c>
      <c r="Y11" s="184"/>
      <c r="Z11" s="186"/>
      <c r="AA11" s="183"/>
      <c r="AB11" s="19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4"/>
      <c r="AY11" s="184"/>
      <c r="AZ11" s="184"/>
    </row>
    <row r="12" spans="1:52" ht="12" customHeight="1" x14ac:dyDescent="0.15">
      <c r="A12" s="186"/>
      <c r="B12" s="202"/>
      <c r="C12" s="205">
        <v>25</v>
      </c>
      <c r="D12" s="213"/>
      <c r="E12" s="128">
        <v>1365</v>
      </c>
      <c r="F12" s="128">
        <v>2625</v>
      </c>
      <c r="G12" s="128">
        <v>1946.1556634848553</v>
      </c>
      <c r="H12" s="128">
        <v>88052.9</v>
      </c>
      <c r="I12" s="128">
        <v>945</v>
      </c>
      <c r="J12" s="128">
        <v>1365</v>
      </c>
      <c r="K12" s="128">
        <v>1182.6467892984065</v>
      </c>
      <c r="L12" s="128">
        <v>45359.3</v>
      </c>
      <c r="M12" s="128">
        <v>735</v>
      </c>
      <c r="N12" s="128">
        <v>1102.5</v>
      </c>
      <c r="O12" s="128">
        <v>880.13839149919886</v>
      </c>
      <c r="P12" s="128">
        <v>57914.399999999994</v>
      </c>
      <c r="Q12" s="128">
        <v>3255</v>
      </c>
      <c r="R12" s="128">
        <v>4725</v>
      </c>
      <c r="S12" s="128">
        <v>4004.1159888315078</v>
      </c>
      <c r="T12" s="128">
        <v>62002.200000000004</v>
      </c>
      <c r="U12" s="128">
        <v>2205</v>
      </c>
      <c r="V12" s="128">
        <v>3360</v>
      </c>
      <c r="W12" s="128">
        <v>2789.2789351151951</v>
      </c>
      <c r="X12" s="134">
        <v>42417.599999999999</v>
      </c>
      <c r="Y12" s="184"/>
      <c r="Z12" s="186"/>
      <c r="AA12" s="183"/>
      <c r="AB12" s="193"/>
      <c r="AC12" s="183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184"/>
      <c r="AY12" s="184"/>
      <c r="AZ12" s="184"/>
    </row>
    <row r="13" spans="1:52" ht="12" customHeight="1" x14ac:dyDescent="0.15">
      <c r="A13" s="186"/>
      <c r="B13" s="160"/>
      <c r="C13" s="145">
        <v>7</v>
      </c>
      <c r="D13" s="161"/>
      <c r="E13" s="210">
        <v>1417.5</v>
      </c>
      <c r="F13" s="210">
        <v>1995</v>
      </c>
      <c r="G13" s="210">
        <v>1761.473056398451</v>
      </c>
      <c r="H13" s="211">
        <v>6287.2</v>
      </c>
      <c r="I13" s="210">
        <v>1050</v>
      </c>
      <c r="J13" s="210">
        <v>1365</v>
      </c>
      <c r="K13" s="210">
        <v>1221.6436101493466</v>
      </c>
      <c r="L13" s="210">
        <v>2994.8</v>
      </c>
      <c r="M13" s="130">
        <v>840</v>
      </c>
      <c r="N13" s="130">
        <v>1102.5</v>
      </c>
      <c r="O13" s="130">
        <v>875.38860417311969</v>
      </c>
      <c r="P13" s="210">
        <v>3962</v>
      </c>
      <c r="Q13" s="210">
        <v>3780</v>
      </c>
      <c r="R13" s="210">
        <v>4515</v>
      </c>
      <c r="S13" s="210">
        <v>4077.371369927605</v>
      </c>
      <c r="T13" s="210">
        <v>5665.2</v>
      </c>
      <c r="U13" s="210">
        <v>2416.0500000000002</v>
      </c>
      <c r="V13" s="210">
        <v>2940</v>
      </c>
      <c r="W13" s="210">
        <v>2702.6332243685001</v>
      </c>
      <c r="X13" s="211">
        <v>3550</v>
      </c>
      <c r="Y13" s="184"/>
      <c r="Z13" s="184"/>
      <c r="AA13" s="184"/>
      <c r="AB13" s="184"/>
      <c r="AC13" s="184"/>
      <c r="AD13" s="618"/>
      <c r="AE13" s="618"/>
      <c r="AF13" s="184"/>
      <c r="AG13" s="618"/>
      <c r="AH13" s="618"/>
      <c r="AI13" s="618"/>
      <c r="AJ13" s="184"/>
      <c r="AK13" s="618"/>
      <c r="AL13" s="619"/>
      <c r="AM13" s="618"/>
      <c r="AN13" s="184"/>
      <c r="AO13" s="618"/>
      <c r="AP13" s="618"/>
      <c r="AQ13" s="618"/>
      <c r="AR13" s="184"/>
      <c r="AS13" s="618"/>
      <c r="AT13" s="618"/>
      <c r="AU13" s="618"/>
      <c r="AV13" s="184"/>
      <c r="AW13" s="618"/>
      <c r="AX13" s="184"/>
      <c r="AY13" s="184"/>
      <c r="AZ13" s="184"/>
    </row>
    <row r="14" spans="1:52" ht="12" customHeight="1" x14ac:dyDescent="0.15">
      <c r="A14" s="186"/>
      <c r="B14" s="160"/>
      <c r="C14" s="145">
        <v>8</v>
      </c>
      <c r="D14" s="161"/>
      <c r="E14" s="210">
        <v>1417.5</v>
      </c>
      <c r="F14" s="210">
        <v>2095.8000000000002</v>
      </c>
      <c r="G14" s="210">
        <v>1820.0099654815999</v>
      </c>
      <c r="H14" s="210">
        <v>6125.5</v>
      </c>
      <c r="I14" s="210">
        <v>1050</v>
      </c>
      <c r="J14" s="210">
        <v>1365</v>
      </c>
      <c r="K14" s="210">
        <v>1196.177929037822</v>
      </c>
      <c r="L14" s="210">
        <v>2622.7</v>
      </c>
      <c r="M14" s="130">
        <v>840</v>
      </c>
      <c r="N14" s="130">
        <v>1050</v>
      </c>
      <c r="O14" s="130">
        <v>902.47877358490564</v>
      </c>
      <c r="P14" s="210">
        <v>6125.7</v>
      </c>
      <c r="Q14" s="210">
        <v>3780</v>
      </c>
      <c r="R14" s="210">
        <v>4515</v>
      </c>
      <c r="S14" s="210">
        <v>4090.6138094105067</v>
      </c>
      <c r="T14" s="211">
        <v>5706.7</v>
      </c>
      <c r="U14" s="210">
        <v>2520</v>
      </c>
      <c r="V14" s="211">
        <v>3045</v>
      </c>
      <c r="W14" s="210">
        <v>2776.5100793604811</v>
      </c>
      <c r="X14" s="211">
        <v>4174.2</v>
      </c>
      <c r="Y14" s="184"/>
      <c r="Z14" s="184"/>
      <c r="AA14" s="184"/>
      <c r="AB14" s="184"/>
      <c r="AC14" s="184"/>
      <c r="AD14" s="618"/>
      <c r="AE14" s="618"/>
      <c r="AF14" s="184"/>
      <c r="AG14" s="618"/>
      <c r="AH14" s="618"/>
      <c r="AI14" s="618"/>
      <c r="AJ14" s="184"/>
      <c r="AK14" s="618"/>
      <c r="AL14" s="619"/>
      <c r="AM14" s="618"/>
      <c r="AN14" s="184"/>
      <c r="AO14" s="618"/>
      <c r="AP14" s="618"/>
      <c r="AQ14" s="618"/>
      <c r="AR14" s="184"/>
      <c r="AS14" s="618"/>
      <c r="AT14" s="618"/>
      <c r="AU14" s="618"/>
      <c r="AV14" s="184"/>
      <c r="AW14" s="618"/>
      <c r="AX14" s="184"/>
      <c r="AY14" s="184"/>
      <c r="AZ14" s="184"/>
    </row>
    <row r="15" spans="1:52" ht="12" customHeight="1" x14ac:dyDescent="0.15">
      <c r="A15" s="186"/>
      <c r="B15" s="160"/>
      <c r="C15" s="145">
        <v>9</v>
      </c>
      <c r="D15" s="161"/>
      <c r="E15" s="210">
        <v>1470</v>
      </c>
      <c r="F15" s="210">
        <v>2100</v>
      </c>
      <c r="G15" s="210">
        <v>1816.1276496155128</v>
      </c>
      <c r="H15" s="210">
        <v>6150</v>
      </c>
      <c r="I15" s="210">
        <v>1050</v>
      </c>
      <c r="J15" s="210">
        <v>1365</v>
      </c>
      <c r="K15" s="210">
        <v>1210.0063247785183</v>
      </c>
      <c r="L15" s="210">
        <v>2689.7</v>
      </c>
      <c r="M15" s="130">
        <v>840</v>
      </c>
      <c r="N15" s="130">
        <v>1050</v>
      </c>
      <c r="O15" s="130">
        <v>881.92794573398317</v>
      </c>
      <c r="P15" s="210">
        <v>9246.5</v>
      </c>
      <c r="Q15" s="210">
        <v>3780</v>
      </c>
      <c r="R15" s="210">
        <v>4515</v>
      </c>
      <c r="S15" s="210">
        <v>4086.7325581395371</v>
      </c>
      <c r="T15" s="210">
        <v>6270.8</v>
      </c>
      <c r="U15" s="210">
        <v>2520</v>
      </c>
      <c r="V15" s="210">
        <v>3045</v>
      </c>
      <c r="W15" s="210">
        <v>2966.3104503334398</v>
      </c>
      <c r="X15" s="211">
        <v>4192.1000000000004</v>
      </c>
      <c r="Y15" s="184"/>
      <c r="Z15" s="184"/>
      <c r="AA15" s="184"/>
      <c r="AB15" s="184"/>
      <c r="AC15" s="184"/>
      <c r="AD15" s="618"/>
      <c r="AE15" s="618"/>
      <c r="AF15" s="184"/>
      <c r="AG15" s="618"/>
      <c r="AH15" s="618"/>
      <c r="AI15" s="618"/>
      <c r="AJ15" s="184"/>
      <c r="AK15" s="618"/>
      <c r="AL15" s="619"/>
      <c r="AM15" s="618"/>
      <c r="AN15" s="184"/>
      <c r="AO15" s="618"/>
      <c r="AP15" s="618"/>
      <c r="AQ15" s="618"/>
      <c r="AR15" s="184"/>
      <c r="AS15" s="618"/>
      <c r="AT15" s="618"/>
      <c r="AU15" s="618"/>
      <c r="AV15" s="184"/>
      <c r="AW15" s="618"/>
      <c r="AX15" s="184"/>
      <c r="AY15" s="184"/>
      <c r="AZ15" s="184"/>
    </row>
    <row r="16" spans="1:52" ht="12" customHeight="1" x14ac:dyDescent="0.15">
      <c r="A16" s="186"/>
      <c r="B16" s="160"/>
      <c r="C16" s="145">
        <v>10</v>
      </c>
      <c r="D16" s="161"/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295">
        <v>0</v>
      </c>
      <c r="Y16" s="184"/>
      <c r="Z16" s="184"/>
      <c r="AA16" s="184"/>
      <c r="AB16" s="184"/>
      <c r="AC16" s="184"/>
      <c r="AD16" s="618"/>
      <c r="AE16" s="618"/>
      <c r="AF16" s="184"/>
      <c r="AG16" s="618"/>
      <c r="AH16" s="618"/>
      <c r="AI16" s="618"/>
      <c r="AJ16" s="184"/>
      <c r="AK16" s="618"/>
      <c r="AL16" s="619"/>
      <c r="AM16" s="618"/>
      <c r="AN16" s="184"/>
      <c r="AO16" s="618"/>
      <c r="AP16" s="618"/>
      <c r="AQ16" s="618"/>
      <c r="AR16" s="184"/>
      <c r="AS16" s="618"/>
      <c r="AT16" s="618"/>
      <c r="AU16" s="618"/>
      <c r="AV16" s="184"/>
      <c r="AW16" s="618"/>
      <c r="AX16" s="184"/>
      <c r="AY16" s="184"/>
      <c r="AZ16" s="184"/>
    </row>
    <row r="17" spans="1:52" ht="12" customHeight="1" x14ac:dyDescent="0.15">
      <c r="A17" s="186"/>
      <c r="B17" s="160"/>
      <c r="C17" s="145">
        <v>11</v>
      </c>
      <c r="D17" s="161"/>
      <c r="E17" s="130">
        <v>1837.5</v>
      </c>
      <c r="F17" s="130">
        <v>2569.35</v>
      </c>
      <c r="G17" s="130">
        <v>2103.4463031337064</v>
      </c>
      <c r="H17" s="130">
        <v>9128.5</v>
      </c>
      <c r="I17" s="130">
        <v>1155</v>
      </c>
      <c r="J17" s="130">
        <v>1365</v>
      </c>
      <c r="K17" s="130">
        <v>1244.2860906336202</v>
      </c>
      <c r="L17" s="130">
        <v>6297.6</v>
      </c>
      <c r="M17" s="130">
        <v>798</v>
      </c>
      <c r="N17" s="130">
        <v>1008</v>
      </c>
      <c r="O17" s="130">
        <v>885.01642291036876</v>
      </c>
      <c r="P17" s="130">
        <v>8355.2999999999993</v>
      </c>
      <c r="Q17" s="130">
        <v>3780</v>
      </c>
      <c r="R17" s="130">
        <v>4725</v>
      </c>
      <c r="S17" s="130">
        <v>4248.4100646038742</v>
      </c>
      <c r="T17" s="130">
        <v>6421.1</v>
      </c>
      <c r="U17" s="130">
        <v>2625</v>
      </c>
      <c r="V17" s="130">
        <v>3360</v>
      </c>
      <c r="W17" s="130">
        <v>2957.5303601734868</v>
      </c>
      <c r="X17" s="295">
        <v>4503.8</v>
      </c>
      <c r="Y17" s="184"/>
      <c r="Z17" s="184"/>
      <c r="AA17" s="184"/>
      <c r="AB17" s="184"/>
      <c r="AC17" s="184"/>
      <c r="AD17" s="618"/>
      <c r="AE17" s="618"/>
      <c r="AF17" s="184"/>
      <c r="AG17" s="618"/>
      <c r="AH17" s="618"/>
      <c r="AI17" s="618"/>
      <c r="AJ17" s="184"/>
      <c r="AK17" s="618"/>
      <c r="AL17" s="619"/>
      <c r="AM17" s="618"/>
      <c r="AN17" s="184"/>
      <c r="AO17" s="618"/>
      <c r="AP17" s="618"/>
      <c r="AQ17" s="618"/>
      <c r="AR17" s="184"/>
      <c r="AS17" s="618"/>
      <c r="AT17" s="618"/>
      <c r="AU17" s="618"/>
      <c r="AV17" s="184"/>
      <c r="AW17" s="618"/>
      <c r="AX17" s="184"/>
      <c r="AY17" s="184"/>
      <c r="AZ17" s="184"/>
    </row>
    <row r="18" spans="1:52" ht="12" customHeight="1" x14ac:dyDescent="0.15">
      <c r="A18" s="186"/>
      <c r="B18" s="160"/>
      <c r="C18" s="145">
        <v>12</v>
      </c>
      <c r="D18" s="161"/>
      <c r="E18" s="130">
        <v>1837.5</v>
      </c>
      <c r="F18" s="130">
        <v>2625</v>
      </c>
      <c r="G18" s="130">
        <v>2206.4100356681038</v>
      </c>
      <c r="H18" s="130">
        <v>16493.3</v>
      </c>
      <c r="I18" s="130">
        <v>1102.5</v>
      </c>
      <c r="J18" s="130">
        <v>1365</v>
      </c>
      <c r="K18" s="130">
        <v>1234.7012338425393</v>
      </c>
      <c r="L18" s="130">
        <v>8947.9</v>
      </c>
      <c r="M18" s="130">
        <v>735</v>
      </c>
      <c r="N18" s="130">
        <v>976.5</v>
      </c>
      <c r="O18" s="130">
        <v>872.20781519035688</v>
      </c>
      <c r="P18" s="130">
        <v>7896.9</v>
      </c>
      <c r="Q18" s="130">
        <v>4200</v>
      </c>
      <c r="R18" s="130">
        <v>4725</v>
      </c>
      <c r="S18" s="130">
        <v>4424.3024758220472</v>
      </c>
      <c r="T18" s="130">
        <v>8051.5</v>
      </c>
      <c r="U18" s="130">
        <v>2625</v>
      </c>
      <c r="V18" s="130">
        <v>3150</v>
      </c>
      <c r="W18" s="130">
        <v>2834.2146549512554</v>
      </c>
      <c r="X18" s="295">
        <v>13324.7</v>
      </c>
      <c r="Y18" s="184"/>
      <c r="Z18" s="184"/>
      <c r="AA18" s="184"/>
      <c r="AB18" s="184"/>
      <c r="AC18" s="184"/>
      <c r="AD18" s="618"/>
      <c r="AE18" s="618"/>
      <c r="AF18" s="184"/>
      <c r="AG18" s="618"/>
      <c r="AH18" s="618"/>
      <c r="AI18" s="618"/>
      <c r="AJ18" s="184"/>
      <c r="AK18" s="618"/>
      <c r="AL18" s="619"/>
      <c r="AM18" s="618"/>
      <c r="AN18" s="184"/>
      <c r="AO18" s="618"/>
      <c r="AP18" s="618"/>
      <c r="AQ18" s="618"/>
      <c r="AR18" s="184"/>
      <c r="AS18" s="618"/>
      <c r="AT18" s="618"/>
      <c r="AU18" s="618"/>
      <c r="AV18" s="184"/>
      <c r="AW18" s="618"/>
      <c r="AX18" s="184"/>
      <c r="AY18" s="184"/>
      <c r="AZ18" s="184"/>
    </row>
    <row r="19" spans="1:52" ht="12" customHeight="1" x14ac:dyDescent="0.15">
      <c r="A19" s="186"/>
      <c r="B19" s="160" t="s">
        <v>390</v>
      </c>
      <c r="C19" s="145">
        <v>1</v>
      </c>
      <c r="D19" s="161" t="s">
        <v>391</v>
      </c>
      <c r="E19" s="130">
        <v>1628.5500000000002</v>
      </c>
      <c r="F19" s="130">
        <v>2520</v>
      </c>
      <c r="G19" s="130">
        <v>2094.4446249447979</v>
      </c>
      <c r="H19" s="130">
        <v>10012.200000000001</v>
      </c>
      <c r="I19" s="130">
        <v>1155</v>
      </c>
      <c r="J19" s="130">
        <v>1449</v>
      </c>
      <c r="K19" s="130">
        <v>1273.6542313244317</v>
      </c>
      <c r="L19" s="130">
        <v>6296.1</v>
      </c>
      <c r="M19" s="130">
        <v>819</v>
      </c>
      <c r="N19" s="130">
        <v>1207.5</v>
      </c>
      <c r="O19" s="130">
        <v>903.07572280862757</v>
      </c>
      <c r="P19" s="130">
        <v>4333.1000000000004</v>
      </c>
      <c r="Q19" s="130">
        <v>4095</v>
      </c>
      <c r="R19" s="130">
        <v>4515</v>
      </c>
      <c r="S19" s="130">
        <v>4279.0887874059126</v>
      </c>
      <c r="T19" s="130">
        <v>5056.8</v>
      </c>
      <c r="U19" s="130">
        <v>2415</v>
      </c>
      <c r="V19" s="130">
        <v>3045</v>
      </c>
      <c r="W19" s="130">
        <v>2735.3955876636005</v>
      </c>
      <c r="X19" s="295">
        <v>4709.6000000000004</v>
      </c>
      <c r="Y19" s="184"/>
      <c r="Z19" s="184"/>
      <c r="AA19" s="184"/>
      <c r="AB19" s="184"/>
      <c r="AC19" s="184"/>
      <c r="AD19" s="618"/>
      <c r="AE19" s="618"/>
      <c r="AF19" s="184"/>
      <c r="AG19" s="618"/>
      <c r="AH19" s="618"/>
      <c r="AI19" s="618"/>
      <c r="AJ19" s="184"/>
      <c r="AK19" s="618"/>
      <c r="AL19" s="619"/>
      <c r="AM19" s="618"/>
      <c r="AN19" s="184"/>
      <c r="AO19" s="618"/>
      <c r="AP19" s="618"/>
      <c r="AQ19" s="618"/>
      <c r="AR19" s="184"/>
      <c r="AS19" s="618"/>
      <c r="AT19" s="618"/>
      <c r="AU19" s="618"/>
      <c r="AV19" s="184"/>
      <c r="AW19" s="618"/>
      <c r="AX19" s="184"/>
      <c r="AY19" s="184"/>
      <c r="AZ19" s="184"/>
    </row>
    <row r="20" spans="1:52" ht="12" customHeight="1" x14ac:dyDescent="0.15">
      <c r="A20" s="186"/>
      <c r="B20" s="160"/>
      <c r="C20" s="145">
        <v>2</v>
      </c>
      <c r="D20" s="161"/>
      <c r="E20" s="130">
        <v>1489.95</v>
      </c>
      <c r="F20" s="130">
        <v>2310</v>
      </c>
      <c r="G20" s="130">
        <v>1913.5920226130661</v>
      </c>
      <c r="H20" s="130">
        <v>8249</v>
      </c>
      <c r="I20" s="130">
        <v>1155</v>
      </c>
      <c r="J20" s="130">
        <v>1470</v>
      </c>
      <c r="K20" s="130">
        <v>1291.3364114067974</v>
      </c>
      <c r="L20" s="130">
        <v>5678.7</v>
      </c>
      <c r="M20" s="130">
        <v>892.5</v>
      </c>
      <c r="N20" s="130">
        <v>1207.5</v>
      </c>
      <c r="O20" s="130">
        <v>939.03735580792261</v>
      </c>
      <c r="P20" s="130">
        <v>2796.2</v>
      </c>
      <c r="Q20" s="130">
        <v>4095</v>
      </c>
      <c r="R20" s="130">
        <v>4895.1000000000004</v>
      </c>
      <c r="S20" s="130">
        <v>4382.9434833236301</v>
      </c>
      <c r="T20" s="130">
        <v>4170.1000000000004</v>
      </c>
      <c r="U20" s="130">
        <v>2310</v>
      </c>
      <c r="V20" s="130">
        <v>2992.5</v>
      </c>
      <c r="W20" s="130">
        <v>2800.7207327672654</v>
      </c>
      <c r="X20" s="295">
        <v>3894.9</v>
      </c>
      <c r="Y20" s="184"/>
      <c r="Z20" s="184"/>
      <c r="AA20" s="184"/>
      <c r="AB20" s="184"/>
      <c r="AC20" s="184"/>
      <c r="AD20" s="618"/>
      <c r="AE20" s="618"/>
      <c r="AF20" s="184"/>
      <c r="AG20" s="618"/>
      <c r="AH20" s="618"/>
      <c r="AI20" s="618"/>
      <c r="AJ20" s="184"/>
      <c r="AK20" s="618"/>
      <c r="AL20" s="619"/>
      <c r="AM20" s="618"/>
      <c r="AN20" s="184"/>
      <c r="AO20" s="618"/>
      <c r="AP20" s="618"/>
      <c r="AQ20" s="618"/>
      <c r="AR20" s="184"/>
      <c r="AS20" s="618"/>
      <c r="AT20" s="618"/>
      <c r="AU20" s="618"/>
      <c r="AV20" s="184"/>
      <c r="AW20" s="618"/>
      <c r="AX20" s="184"/>
      <c r="AY20" s="184"/>
      <c r="AZ20" s="184"/>
    </row>
    <row r="21" spans="1:52" ht="12" customHeight="1" x14ac:dyDescent="0.15">
      <c r="A21" s="186"/>
      <c r="B21" s="160"/>
      <c r="C21" s="145">
        <v>3</v>
      </c>
      <c r="D21" s="161"/>
      <c r="E21" s="130">
        <v>1365</v>
      </c>
      <c r="F21" s="130">
        <v>2100</v>
      </c>
      <c r="G21" s="130">
        <v>1787.6468420486347</v>
      </c>
      <c r="H21" s="130">
        <v>14038.7</v>
      </c>
      <c r="I21" s="130">
        <v>1155</v>
      </c>
      <c r="J21" s="130">
        <v>1470</v>
      </c>
      <c r="K21" s="130">
        <v>1309.474386339381</v>
      </c>
      <c r="L21" s="130">
        <v>4446.2</v>
      </c>
      <c r="M21" s="130">
        <v>892.5</v>
      </c>
      <c r="N21" s="130">
        <v>1207.5</v>
      </c>
      <c r="O21" s="130">
        <v>940.58108668602233</v>
      </c>
      <c r="P21" s="130">
        <v>2346</v>
      </c>
      <c r="Q21" s="130">
        <v>4095</v>
      </c>
      <c r="R21" s="130">
        <v>4725</v>
      </c>
      <c r="S21" s="130">
        <v>4370.9559421599561</v>
      </c>
      <c r="T21" s="130">
        <v>6625.9</v>
      </c>
      <c r="U21" s="130">
        <v>2310</v>
      </c>
      <c r="V21" s="130">
        <v>3045</v>
      </c>
      <c r="W21" s="130">
        <v>2813.638218995332</v>
      </c>
      <c r="X21" s="295">
        <v>7328.9</v>
      </c>
      <c r="Y21" s="184"/>
      <c r="Z21" s="184"/>
      <c r="AA21" s="184"/>
      <c r="AB21" s="184"/>
      <c r="AC21" s="184"/>
      <c r="AD21" s="618"/>
      <c r="AE21" s="618"/>
      <c r="AF21" s="184"/>
      <c r="AG21" s="618"/>
      <c r="AH21" s="618"/>
      <c r="AI21" s="618"/>
      <c r="AJ21" s="184"/>
      <c r="AK21" s="618"/>
      <c r="AL21" s="619"/>
      <c r="AM21" s="618"/>
      <c r="AN21" s="184"/>
      <c r="AO21" s="618"/>
      <c r="AP21" s="618"/>
      <c r="AQ21" s="618"/>
      <c r="AR21" s="184"/>
      <c r="AS21" s="618"/>
      <c r="AT21" s="618"/>
      <c r="AU21" s="618"/>
      <c r="AV21" s="184"/>
      <c r="AW21" s="618"/>
      <c r="AX21" s="184"/>
      <c r="AY21" s="184"/>
      <c r="AZ21" s="184"/>
    </row>
    <row r="22" spans="1:52" ht="12" customHeight="1" x14ac:dyDescent="0.15">
      <c r="A22" s="186"/>
      <c r="B22" s="160"/>
      <c r="C22" s="145">
        <v>4</v>
      </c>
      <c r="D22" s="161"/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295">
        <v>0</v>
      </c>
      <c r="Y22" s="184"/>
      <c r="Z22" s="184"/>
      <c r="AA22" s="184"/>
      <c r="AB22" s="184"/>
      <c r="AC22" s="184"/>
      <c r="AD22" s="618"/>
      <c r="AE22" s="618"/>
      <c r="AF22" s="184"/>
      <c r="AG22" s="618"/>
      <c r="AH22" s="618"/>
      <c r="AI22" s="618"/>
      <c r="AJ22" s="184"/>
      <c r="AK22" s="618"/>
      <c r="AL22" s="619"/>
      <c r="AM22" s="618"/>
      <c r="AN22" s="184"/>
      <c r="AO22" s="618"/>
      <c r="AP22" s="618"/>
      <c r="AQ22" s="618"/>
      <c r="AR22" s="184"/>
      <c r="AS22" s="618"/>
      <c r="AT22" s="618"/>
      <c r="AU22" s="618"/>
      <c r="AV22" s="184"/>
      <c r="AW22" s="618"/>
      <c r="AX22" s="184"/>
      <c r="AY22" s="184"/>
      <c r="AZ22" s="184"/>
    </row>
    <row r="23" spans="1:52" ht="12" customHeight="1" x14ac:dyDescent="0.15">
      <c r="A23" s="186"/>
      <c r="B23" s="160"/>
      <c r="C23" s="145">
        <v>5</v>
      </c>
      <c r="D23" s="161"/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295">
        <v>0</v>
      </c>
      <c r="Y23" s="184"/>
      <c r="Z23" s="184"/>
      <c r="AA23" s="184"/>
      <c r="AB23" s="184"/>
      <c r="AC23" s="184"/>
      <c r="AD23" s="618"/>
      <c r="AE23" s="618"/>
      <c r="AF23" s="184"/>
      <c r="AG23" s="618"/>
      <c r="AH23" s="618"/>
      <c r="AI23" s="618"/>
      <c r="AJ23" s="184"/>
      <c r="AK23" s="618"/>
      <c r="AL23" s="619"/>
      <c r="AM23" s="618"/>
      <c r="AN23" s="184"/>
      <c r="AO23" s="618"/>
      <c r="AP23" s="618"/>
      <c r="AQ23" s="618"/>
      <c r="AR23" s="184"/>
      <c r="AS23" s="618"/>
      <c r="AT23" s="618"/>
      <c r="AU23" s="618"/>
      <c r="AV23" s="184"/>
      <c r="AW23" s="618"/>
      <c r="AX23" s="184"/>
      <c r="AY23" s="184"/>
      <c r="AZ23" s="184"/>
    </row>
    <row r="24" spans="1:52" ht="12" customHeight="1" x14ac:dyDescent="0.15">
      <c r="A24" s="186"/>
      <c r="B24" s="160"/>
      <c r="C24" s="145">
        <v>6</v>
      </c>
      <c r="D24" s="161"/>
      <c r="E24" s="130">
        <v>1404</v>
      </c>
      <c r="F24" s="130">
        <v>1836</v>
      </c>
      <c r="G24" s="130">
        <v>1622.8521757148767</v>
      </c>
      <c r="H24" s="130">
        <v>7110.9</v>
      </c>
      <c r="I24" s="130">
        <v>1296</v>
      </c>
      <c r="J24" s="130">
        <v>1566</v>
      </c>
      <c r="K24" s="130">
        <v>1404.278323699423</v>
      </c>
      <c r="L24" s="130">
        <v>4701</v>
      </c>
      <c r="M24" s="130">
        <v>972</v>
      </c>
      <c r="N24" s="130">
        <v>1404</v>
      </c>
      <c r="O24" s="130">
        <v>1089.8097148891238</v>
      </c>
      <c r="P24" s="130">
        <v>2993</v>
      </c>
      <c r="Q24" s="130">
        <v>4212</v>
      </c>
      <c r="R24" s="130">
        <v>5184</v>
      </c>
      <c r="S24" s="130">
        <v>4563.9034017100248</v>
      </c>
      <c r="T24" s="130">
        <v>6385.4</v>
      </c>
      <c r="U24" s="130">
        <v>2376</v>
      </c>
      <c r="V24" s="130">
        <v>3132</v>
      </c>
      <c r="W24" s="130">
        <v>2699.9664933108565</v>
      </c>
      <c r="X24" s="295">
        <v>7102.7</v>
      </c>
      <c r="Y24" s="184"/>
      <c r="Z24" s="184"/>
      <c r="AA24" s="184"/>
      <c r="AB24" s="184"/>
      <c r="AC24" s="184"/>
      <c r="AD24" s="618"/>
      <c r="AE24" s="618"/>
      <c r="AF24" s="184"/>
      <c r="AG24" s="618"/>
      <c r="AH24" s="618"/>
      <c r="AI24" s="618"/>
      <c r="AJ24" s="184"/>
      <c r="AK24" s="618"/>
      <c r="AL24" s="619"/>
      <c r="AM24" s="618"/>
      <c r="AN24" s="184"/>
      <c r="AO24" s="618"/>
      <c r="AP24" s="618"/>
      <c r="AQ24" s="618"/>
      <c r="AR24" s="184"/>
      <c r="AS24" s="618"/>
      <c r="AT24" s="618"/>
      <c r="AU24" s="618"/>
      <c r="AV24" s="184"/>
      <c r="AW24" s="618"/>
      <c r="AX24" s="184"/>
      <c r="AY24" s="184"/>
      <c r="AZ24" s="184"/>
    </row>
    <row r="25" spans="1:52" ht="12" customHeight="1" x14ac:dyDescent="0.15">
      <c r="A25" s="186"/>
      <c r="B25" s="151"/>
      <c r="C25" s="155">
        <v>7</v>
      </c>
      <c r="D25" s="167"/>
      <c r="E25" s="128">
        <v>1404</v>
      </c>
      <c r="F25" s="128">
        <v>1836</v>
      </c>
      <c r="G25" s="128">
        <v>1595.5572068592624</v>
      </c>
      <c r="H25" s="128">
        <v>10159</v>
      </c>
      <c r="I25" s="128">
        <v>1296</v>
      </c>
      <c r="J25" s="128">
        <v>1566</v>
      </c>
      <c r="K25" s="128">
        <v>1393.1983538467402</v>
      </c>
      <c r="L25" s="128">
        <v>5337.3</v>
      </c>
      <c r="M25" s="128">
        <v>972</v>
      </c>
      <c r="N25" s="128">
        <v>1420.2</v>
      </c>
      <c r="O25" s="128">
        <v>1093.8115772438689</v>
      </c>
      <c r="P25" s="128">
        <v>4218.8</v>
      </c>
      <c r="Q25" s="128">
        <v>4104</v>
      </c>
      <c r="R25" s="128">
        <v>5076</v>
      </c>
      <c r="S25" s="128">
        <v>4543.6883276784738</v>
      </c>
      <c r="T25" s="128">
        <v>6794.6</v>
      </c>
      <c r="U25" s="128">
        <v>2484</v>
      </c>
      <c r="V25" s="128">
        <v>3024</v>
      </c>
      <c r="W25" s="128">
        <v>2712.8433129713708</v>
      </c>
      <c r="X25" s="134">
        <v>6419.5</v>
      </c>
      <c r="Y25" s="184"/>
      <c r="Z25" s="184"/>
      <c r="AA25" s="184"/>
      <c r="AB25" s="184"/>
      <c r="AC25" s="184"/>
      <c r="AD25" s="618"/>
      <c r="AE25" s="618"/>
      <c r="AF25" s="184"/>
      <c r="AG25" s="618"/>
      <c r="AH25" s="618"/>
      <c r="AI25" s="618"/>
      <c r="AJ25" s="184"/>
      <c r="AK25" s="618"/>
      <c r="AL25" s="619"/>
      <c r="AM25" s="618"/>
      <c r="AN25" s="184"/>
      <c r="AO25" s="618"/>
      <c r="AP25" s="618"/>
      <c r="AQ25" s="618"/>
      <c r="AR25" s="184"/>
      <c r="AS25" s="618"/>
      <c r="AT25" s="618"/>
      <c r="AU25" s="618"/>
      <c r="AV25" s="184"/>
      <c r="AW25" s="618"/>
      <c r="AX25" s="184"/>
      <c r="AY25" s="184"/>
      <c r="AZ25" s="184"/>
    </row>
    <row r="26" spans="1:52" ht="12" customHeight="1" x14ac:dyDescent="0.15">
      <c r="A26" s="137"/>
      <c r="B26" s="214"/>
      <c r="C26" s="613" t="s">
        <v>91</v>
      </c>
      <c r="D26" s="614"/>
      <c r="E26" s="783" t="s">
        <v>109</v>
      </c>
      <c r="F26" s="784"/>
      <c r="G26" s="784"/>
      <c r="H26" s="785"/>
      <c r="I26" s="783" t="s">
        <v>110</v>
      </c>
      <c r="J26" s="784"/>
      <c r="K26" s="784"/>
      <c r="L26" s="785"/>
      <c r="M26" s="783" t="s">
        <v>111</v>
      </c>
      <c r="N26" s="784"/>
      <c r="O26" s="784"/>
      <c r="P26" s="785"/>
      <c r="Q26" s="793" t="s">
        <v>117</v>
      </c>
      <c r="R26" s="794"/>
      <c r="S26" s="794"/>
      <c r="T26" s="795"/>
      <c r="U26" s="793" t="s">
        <v>118</v>
      </c>
      <c r="V26" s="794"/>
      <c r="W26" s="794"/>
      <c r="X26" s="795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</row>
    <row r="27" spans="1:52" ht="12" customHeight="1" x14ac:dyDescent="0.15">
      <c r="A27" s="137"/>
      <c r="B27" s="194" t="s">
        <v>97</v>
      </c>
      <c r="C27" s="195"/>
      <c r="D27" s="196"/>
      <c r="E27" s="173" t="s">
        <v>98</v>
      </c>
      <c r="F27" s="150" t="s">
        <v>99</v>
      </c>
      <c r="G27" s="156" t="s">
        <v>100</v>
      </c>
      <c r="H27" s="150" t="s">
        <v>101</v>
      </c>
      <c r="I27" s="173" t="s">
        <v>98</v>
      </c>
      <c r="J27" s="150" t="s">
        <v>99</v>
      </c>
      <c r="K27" s="156" t="s">
        <v>100</v>
      </c>
      <c r="L27" s="150" t="s">
        <v>101</v>
      </c>
      <c r="M27" s="173" t="s">
        <v>98</v>
      </c>
      <c r="N27" s="150" t="s">
        <v>99</v>
      </c>
      <c r="O27" s="156" t="s">
        <v>100</v>
      </c>
      <c r="P27" s="150" t="s">
        <v>101</v>
      </c>
      <c r="Q27" s="173" t="s">
        <v>98</v>
      </c>
      <c r="R27" s="150" t="s">
        <v>99</v>
      </c>
      <c r="S27" s="156" t="s">
        <v>100</v>
      </c>
      <c r="T27" s="150" t="s">
        <v>101</v>
      </c>
      <c r="U27" s="173" t="s">
        <v>98</v>
      </c>
      <c r="V27" s="150" t="s">
        <v>99</v>
      </c>
      <c r="W27" s="156" t="s">
        <v>100</v>
      </c>
      <c r="X27" s="150" t="s">
        <v>101</v>
      </c>
      <c r="Y27" s="184"/>
      <c r="Z27" s="184"/>
      <c r="AA27" s="183"/>
      <c r="AB27" s="568"/>
      <c r="AC27" s="568"/>
      <c r="AD27" s="782"/>
      <c r="AE27" s="782"/>
      <c r="AF27" s="782"/>
      <c r="AG27" s="782"/>
      <c r="AH27" s="782"/>
      <c r="AI27" s="782"/>
      <c r="AJ27" s="782"/>
      <c r="AK27" s="782"/>
      <c r="AL27" s="782"/>
      <c r="AM27" s="782"/>
      <c r="AN27" s="782"/>
      <c r="AO27" s="782"/>
      <c r="AP27" s="792"/>
      <c r="AQ27" s="792"/>
      <c r="AR27" s="792"/>
      <c r="AS27" s="792"/>
      <c r="AT27" s="792"/>
      <c r="AU27" s="792"/>
      <c r="AV27" s="792"/>
      <c r="AW27" s="792"/>
      <c r="AX27" s="184"/>
      <c r="AY27" s="184"/>
      <c r="AZ27" s="184"/>
    </row>
    <row r="28" spans="1:52" ht="12" customHeight="1" x14ac:dyDescent="0.15">
      <c r="A28" s="137"/>
      <c r="B28" s="202"/>
      <c r="C28" s="189"/>
      <c r="D28" s="189"/>
      <c r="E28" s="153"/>
      <c r="F28" s="154"/>
      <c r="G28" s="155" t="s">
        <v>102</v>
      </c>
      <c r="H28" s="154"/>
      <c r="I28" s="153"/>
      <c r="J28" s="154"/>
      <c r="K28" s="155" t="s">
        <v>102</v>
      </c>
      <c r="L28" s="154"/>
      <c r="M28" s="153"/>
      <c r="N28" s="154"/>
      <c r="O28" s="155" t="s">
        <v>102</v>
      </c>
      <c r="P28" s="154"/>
      <c r="Q28" s="153"/>
      <c r="R28" s="154"/>
      <c r="S28" s="155" t="s">
        <v>102</v>
      </c>
      <c r="T28" s="154"/>
      <c r="U28" s="153"/>
      <c r="V28" s="154"/>
      <c r="W28" s="155" t="s">
        <v>102</v>
      </c>
      <c r="X28" s="154"/>
      <c r="Y28" s="184"/>
      <c r="Z28" s="184"/>
      <c r="AA28" s="195"/>
      <c r="AB28" s="195"/>
      <c r="AC28" s="19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84"/>
      <c r="AY28" s="184"/>
      <c r="AZ28" s="184"/>
    </row>
    <row r="29" spans="1:52" ht="12" customHeight="1" x14ac:dyDescent="0.15">
      <c r="A29" s="137"/>
      <c r="B29" s="190" t="s">
        <v>388</v>
      </c>
      <c r="C29" s="200">
        <v>22</v>
      </c>
      <c r="D29" s="208" t="s">
        <v>389</v>
      </c>
      <c r="E29" s="207">
        <v>630</v>
      </c>
      <c r="F29" s="207">
        <v>1103</v>
      </c>
      <c r="G29" s="209">
        <v>793</v>
      </c>
      <c r="H29" s="207">
        <v>176969</v>
      </c>
      <c r="I29" s="207">
        <v>998</v>
      </c>
      <c r="J29" s="207">
        <v>1365</v>
      </c>
      <c r="K29" s="207">
        <v>1187</v>
      </c>
      <c r="L29" s="207">
        <v>73019</v>
      </c>
      <c r="M29" s="207">
        <v>945</v>
      </c>
      <c r="N29" s="207">
        <v>1365</v>
      </c>
      <c r="O29" s="207">
        <v>1125</v>
      </c>
      <c r="P29" s="207">
        <v>47228</v>
      </c>
      <c r="Q29" s="207">
        <v>998</v>
      </c>
      <c r="R29" s="207">
        <v>1365</v>
      </c>
      <c r="S29" s="207">
        <v>1155</v>
      </c>
      <c r="T29" s="207">
        <v>54491</v>
      </c>
      <c r="U29" s="207">
        <v>945</v>
      </c>
      <c r="V29" s="207">
        <v>1260</v>
      </c>
      <c r="W29" s="207">
        <v>1199</v>
      </c>
      <c r="X29" s="209">
        <v>68955</v>
      </c>
      <c r="Y29" s="184"/>
      <c r="Z29" s="184"/>
      <c r="AA29" s="183"/>
      <c r="AB29" s="183"/>
      <c r="AC29" s="183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84"/>
      <c r="AY29" s="184"/>
      <c r="AZ29" s="184"/>
    </row>
    <row r="30" spans="1:52" ht="12" customHeight="1" x14ac:dyDescent="0.15">
      <c r="A30" s="137"/>
      <c r="B30" s="214"/>
      <c r="C30" s="193">
        <v>23</v>
      </c>
      <c r="D30" s="211"/>
      <c r="E30" s="282">
        <v>640.5</v>
      </c>
      <c r="F30" s="282">
        <v>1050</v>
      </c>
      <c r="G30" s="282">
        <v>793.57148746754581</v>
      </c>
      <c r="H30" s="282">
        <v>454479.5</v>
      </c>
      <c r="I30" s="282">
        <v>945</v>
      </c>
      <c r="J30" s="282">
        <v>1365</v>
      </c>
      <c r="K30" s="282">
        <v>1147.2450603689472</v>
      </c>
      <c r="L30" s="282">
        <v>81454.400000000009</v>
      </c>
      <c r="M30" s="282">
        <v>997.5</v>
      </c>
      <c r="N30" s="282">
        <v>1386</v>
      </c>
      <c r="O30" s="282">
        <v>1098.1496004442647</v>
      </c>
      <c r="P30" s="282">
        <v>54236.5</v>
      </c>
      <c r="Q30" s="282">
        <v>997.5</v>
      </c>
      <c r="R30" s="282">
        <v>1365</v>
      </c>
      <c r="S30" s="282">
        <v>1115.3493862949676</v>
      </c>
      <c r="T30" s="282">
        <v>59563.099999999991</v>
      </c>
      <c r="U30" s="282">
        <v>892.5</v>
      </c>
      <c r="V30" s="282">
        <v>1260</v>
      </c>
      <c r="W30" s="282">
        <v>1076.9157037982766</v>
      </c>
      <c r="X30" s="550">
        <v>75785.8</v>
      </c>
      <c r="Y30" s="184"/>
      <c r="Z30" s="184"/>
      <c r="AA30" s="183"/>
      <c r="AB30" s="19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4"/>
      <c r="AY30" s="184"/>
      <c r="AZ30" s="184"/>
    </row>
    <row r="31" spans="1:52" ht="12" customHeight="1" x14ac:dyDescent="0.15">
      <c r="A31" s="137"/>
      <c r="B31" s="214"/>
      <c r="C31" s="193">
        <v>24</v>
      </c>
      <c r="D31" s="211"/>
      <c r="E31" s="165">
        <v>630</v>
      </c>
      <c r="F31" s="165">
        <v>1116.1500000000001</v>
      </c>
      <c r="G31" s="165">
        <v>777.15570525980092</v>
      </c>
      <c r="H31" s="165">
        <v>377733.99999999994</v>
      </c>
      <c r="I31" s="165">
        <v>892.5</v>
      </c>
      <c r="J31" s="165">
        <v>1260</v>
      </c>
      <c r="K31" s="165">
        <v>983.76356143404894</v>
      </c>
      <c r="L31" s="165">
        <v>61356.30000000001</v>
      </c>
      <c r="M31" s="165">
        <v>892.5</v>
      </c>
      <c r="N31" s="166">
        <v>1260</v>
      </c>
      <c r="O31" s="165">
        <v>958.35684868399153</v>
      </c>
      <c r="P31" s="165">
        <v>40482.299999999988</v>
      </c>
      <c r="Q31" s="165">
        <v>892.5</v>
      </c>
      <c r="R31" s="165">
        <v>1260</v>
      </c>
      <c r="S31" s="165">
        <v>999.32913626651623</v>
      </c>
      <c r="T31" s="165">
        <v>56412.399999999994</v>
      </c>
      <c r="U31" s="165">
        <v>840</v>
      </c>
      <c r="V31" s="165">
        <v>1207.5</v>
      </c>
      <c r="W31" s="165">
        <v>949.61578536773038</v>
      </c>
      <c r="X31" s="166">
        <v>58193.099999999991</v>
      </c>
      <c r="Y31" s="184"/>
      <c r="Z31" s="184"/>
      <c r="AA31" s="183"/>
      <c r="AB31" s="19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4"/>
      <c r="AY31" s="184"/>
      <c r="AZ31" s="184"/>
    </row>
    <row r="32" spans="1:52" ht="12" customHeight="1" x14ac:dyDescent="0.15">
      <c r="A32" s="137"/>
      <c r="B32" s="202"/>
      <c r="C32" s="205">
        <v>25</v>
      </c>
      <c r="D32" s="213"/>
      <c r="E32" s="171">
        <v>735</v>
      </c>
      <c r="F32" s="171">
        <v>997.5</v>
      </c>
      <c r="G32" s="171">
        <v>867.40834535328304</v>
      </c>
      <c r="H32" s="171">
        <v>142389.5</v>
      </c>
      <c r="I32" s="171">
        <v>945</v>
      </c>
      <c r="J32" s="171">
        <v>1365</v>
      </c>
      <c r="K32" s="171">
        <v>1188.0250003492649</v>
      </c>
      <c r="L32" s="171">
        <v>61135.4</v>
      </c>
      <c r="M32" s="171">
        <v>945</v>
      </c>
      <c r="N32" s="171">
        <v>1365</v>
      </c>
      <c r="O32" s="171">
        <v>1207.2358239915263</v>
      </c>
      <c r="P32" s="171">
        <v>42740.800000000003</v>
      </c>
      <c r="Q32" s="171">
        <v>945</v>
      </c>
      <c r="R32" s="171">
        <v>1365</v>
      </c>
      <c r="S32" s="171">
        <v>1194.5383390789457</v>
      </c>
      <c r="T32" s="171">
        <v>46928.599999999991</v>
      </c>
      <c r="U32" s="171">
        <v>892.5</v>
      </c>
      <c r="V32" s="171">
        <v>1365</v>
      </c>
      <c r="W32" s="171">
        <v>1180.7251578149985</v>
      </c>
      <c r="X32" s="171">
        <v>55475.7</v>
      </c>
      <c r="Y32" s="184"/>
      <c r="Z32" s="184"/>
      <c r="AA32" s="183"/>
      <c r="AB32" s="19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4"/>
      <c r="AY32" s="184"/>
      <c r="AZ32" s="184"/>
    </row>
    <row r="33" spans="1:52" ht="13.5" customHeight="1" x14ac:dyDescent="0.15">
      <c r="A33" s="137"/>
      <c r="B33" s="160"/>
      <c r="C33" s="145">
        <v>7</v>
      </c>
      <c r="D33" s="161"/>
      <c r="E33" s="162">
        <v>840</v>
      </c>
      <c r="F33" s="162">
        <v>997.5</v>
      </c>
      <c r="G33" s="162">
        <v>949.40408881339476</v>
      </c>
      <c r="H33" s="162">
        <v>9420.2999999999993</v>
      </c>
      <c r="I33" s="162">
        <v>1050</v>
      </c>
      <c r="J33" s="162">
        <v>1365</v>
      </c>
      <c r="K33" s="162">
        <v>1261.0089821950571</v>
      </c>
      <c r="L33" s="162">
        <v>6010.4</v>
      </c>
      <c r="M33" s="162">
        <v>1050</v>
      </c>
      <c r="N33" s="162">
        <v>1365</v>
      </c>
      <c r="O33" s="162">
        <v>1250.114933319549</v>
      </c>
      <c r="P33" s="162">
        <v>4702.1000000000004</v>
      </c>
      <c r="Q33" s="162">
        <v>1050</v>
      </c>
      <c r="R33" s="162">
        <v>1365</v>
      </c>
      <c r="S33" s="162">
        <v>1236.1952575149644</v>
      </c>
      <c r="T33" s="162">
        <v>3984.6</v>
      </c>
      <c r="U33" s="162">
        <v>1050</v>
      </c>
      <c r="V33" s="162">
        <v>1365</v>
      </c>
      <c r="W33" s="162">
        <v>1246.697129176936</v>
      </c>
      <c r="X33" s="161">
        <v>5175.6000000000004</v>
      </c>
      <c r="Y33" s="184"/>
      <c r="AA33" s="184"/>
      <c r="AB33" s="184"/>
      <c r="AC33" s="184"/>
      <c r="AD33" s="618"/>
      <c r="AE33" s="618"/>
      <c r="AF33" s="184"/>
      <c r="AG33" s="618"/>
      <c r="AH33" s="618"/>
      <c r="AI33" s="618"/>
      <c r="AJ33" s="184"/>
      <c r="AK33" s="618"/>
      <c r="AL33" s="618"/>
      <c r="AM33" s="618"/>
      <c r="AN33" s="184"/>
      <c r="AO33" s="618"/>
      <c r="AP33" s="618"/>
      <c r="AQ33" s="618"/>
      <c r="AR33" s="184"/>
      <c r="AS33" s="618"/>
      <c r="AT33" s="618"/>
      <c r="AU33" s="618"/>
      <c r="AV33" s="184"/>
      <c r="AW33" s="618"/>
      <c r="AX33" s="184"/>
      <c r="AY33" s="184"/>
      <c r="AZ33" s="184"/>
    </row>
    <row r="34" spans="1:52" ht="13.5" customHeight="1" x14ac:dyDescent="0.15">
      <c r="A34" s="137"/>
      <c r="B34" s="160"/>
      <c r="C34" s="145">
        <v>8</v>
      </c>
      <c r="D34" s="161"/>
      <c r="E34" s="162">
        <v>840</v>
      </c>
      <c r="F34" s="162">
        <v>997.5</v>
      </c>
      <c r="G34" s="162">
        <v>955.12386626356079</v>
      </c>
      <c r="H34" s="162">
        <v>13570.8</v>
      </c>
      <c r="I34" s="162">
        <v>1050</v>
      </c>
      <c r="J34" s="162">
        <v>1365</v>
      </c>
      <c r="K34" s="162">
        <v>1262.8862842284882</v>
      </c>
      <c r="L34" s="161">
        <v>5701.9</v>
      </c>
      <c r="M34" s="162">
        <v>1050</v>
      </c>
      <c r="N34" s="162">
        <v>1365</v>
      </c>
      <c r="O34" s="162">
        <v>1241.5887916316633</v>
      </c>
      <c r="P34" s="162">
        <v>4580.7</v>
      </c>
      <c r="Q34" s="161">
        <v>1050</v>
      </c>
      <c r="R34" s="162">
        <v>1365</v>
      </c>
      <c r="S34" s="162">
        <v>1253.0555872800601</v>
      </c>
      <c r="T34" s="162">
        <v>3786.2</v>
      </c>
      <c r="U34" s="162">
        <v>1050</v>
      </c>
      <c r="V34" s="162">
        <v>1365</v>
      </c>
      <c r="W34" s="162">
        <v>1232.2963593579609</v>
      </c>
      <c r="X34" s="161">
        <v>5362.1</v>
      </c>
      <c r="Y34" s="184"/>
      <c r="AA34" s="184"/>
      <c r="AB34" s="184"/>
      <c r="AC34" s="184"/>
      <c r="AD34" s="618"/>
      <c r="AE34" s="618"/>
      <c r="AF34" s="184"/>
      <c r="AG34" s="618"/>
      <c r="AH34" s="618"/>
      <c r="AI34" s="618"/>
      <c r="AJ34" s="184"/>
      <c r="AK34" s="618"/>
      <c r="AL34" s="618"/>
      <c r="AM34" s="618"/>
      <c r="AN34" s="184"/>
      <c r="AO34" s="618"/>
      <c r="AP34" s="618"/>
      <c r="AQ34" s="618"/>
      <c r="AR34" s="184"/>
      <c r="AS34" s="618"/>
      <c r="AT34" s="618"/>
      <c r="AU34" s="618"/>
      <c r="AV34" s="184"/>
      <c r="AW34" s="618"/>
      <c r="AX34" s="184"/>
      <c r="AY34" s="184"/>
      <c r="AZ34" s="184"/>
    </row>
    <row r="35" spans="1:52" ht="13.5" customHeight="1" x14ac:dyDescent="0.15">
      <c r="A35" s="137"/>
      <c r="B35" s="160"/>
      <c r="C35" s="145">
        <v>9</v>
      </c>
      <c r="D35" s="161"/>
      <c r="E35" s="162">
        <v>840</v>
      </c>
      <c r="F35" s="162">
        <v>997.5</v>
      </c>
      <c r="G35" s="162">
        <v>966.41693805047771</v>
      </c>
      <c r="H35" s="162">
        <v>7681.5</v>
      </c>
      <c r="I35" s="162">
        <v>1050</v>
      </c>
      <c r="J35" s="162">
        <v>1365</v>
      </c>
      <c r="K35" s="162">
        <v>1241.3454303066205</v>
      </c>
      <c r="L35" s="162">
        <v>7293.3</v>
      </c>
      <c r="M35" s="162">
        <v>1050</v>
      </c>
      <c r="N35" s="162">
        <v>1365</v>
      </c>
      <c r="O35" s="162">
        <v>1248.5897071891461</v>
      </c>
      <c r="P35" s="162">
        <v>5404</v>
      </c>
      <c r="Q35" s="162">
        <v>1050</v>
      </c>
      <c r="R35" s="162">
        <v>1365</v>
      </c>
      <c r="S35" s="162">
        <v>1239.4456215593398</v>
      </c>
      <c r="T35" s="162">
        <v>4536</v>
      </c>
      <c r="U35" s="162">
        <v>1050</v>
      </c>
      <c r="V35" s="162">
        <v>1365</v>
      </c>
      <c r="W35" s="162">
        <v>1237.2793380664011</v>
      </c>
      <c r="X35" s="161">
        <v>7010.3</v>
      </c>
      <c r="Y35" s="184"/>
      <c r="AA35" s="184"/>
      <c r="AB35" s="184"/>
      <c r="AC35" s="184"/>
      <c r="AD35" s="618"/>
      <c r="AE35" s="618"/>
      <c r="AF35" s="184"/>
      <c r="AG35" s="618"/>
      <c r="AH35" s="618"/>
      <c r="AI35" s="618"/>
      <c r="AJ35" s="184"/>
      <c r="AK35" s="618"/>
      <c r="AL35" s="618"/>
      <c r="AM35" s="618"/>
      <c r="AN35" s="184"/>
      <c r="AO35" s="618"/>
      <c r="AP35" s="618"/>
      <c r="AQ35" s="618"/>
      <c r="AR35" s="184"/>
      <c r="AS35" s="618"/>
      <c r="AT35" s="618"/>
      <c r="AU35" s="618"/>
      <c r="AV35" s="184"/>
      <c r="AW35" s="618"/>
      <c r="AX35" s="184"/>
      <c r="AY35" s="184"/>
      <c r="AZ35" s="184"/>
    </row>
    <row r="36" spans="1:52" ht="13.5" customHeight="1" x14ac:dyDescent="0.15">
      <c r="A36" s="137"/>
      <c r="B36" s="160"/>
      <c r="C36" s="145">
        <v>10</v>
      </c>
      <c r="D36" s="161"/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295">
        <v>0</v>
      </c>
      <c r="Y36" s="184"/>
      <c r="AA36" s="184"/>
      <c r="AB36" s="184"/>
      <c r="AC36" s="184"/>
      <c r="AD36" s="618"/>
      <c r="AE36" s="618"/>
      <c r="AF36" s="184"/>
      <c r="AG36" s="618"/>
      <c r="AH36" s="618"/>
      <c r="AI36" s="618"/>
      <c r="AJ36" s="184"/>
      <c r="AK36" s="618"/>
      <c r="AL36" s="618"/>
      <c r="AM36" s="618"/>
      <c r="AN36" s="184"/>
      <c r="AO36" s="618"/>
      <c r="AP36" s="618"/>
      <c r="AQ36" s="618"/>
      <c r="AR36" s="184"/>
      <c r="AS36" s="618"/>
      <c r="AT36" s="618"/>
      <c r="AU36" s="618"/>
      <c r="AV36" s="184"/>
      <c r="AW36" s="618"/>
      <c r="AX36" s="184"/>
      <c r="AY36" s="184"/>
      <c r="AZ36" s="184"/>
    </row>
    <row r="37" spans="1:52" ht="13.5" customHeight="1" x14ac:dyDescent="0.15">
      <c r="A37" s="137"/>
      <c r="B37" s="160"/>
      <c r="C37" s="145">
        <v>11</v>
      </c>
      <c r="D37" s="161"/>
      <c r="E37" s="162">
        <v>735</v>
      </c>
      <c r="F37" s="162">
        <v>997.5</v>
      </c>
      <c r="G37" s="162">
        <v>859.64916055655522</v>
      </c>
      <c r="H37" s="162">
        <v>14355.4</v>
      </c>
      <c r="I37" s="162">
        <v>1050</v>
      </c>
      <c r="J37" s="162">
        <v>1365</v>
      </c>
      <c r="K37" s="162">
        <v>1238.355628284319</v>
      </c>
      <c r="L37" s="162">
        <v>7992</v>
      </c>
      <c r="M37" s="162">
        <v>1050</v>
      </c>
      <c r="N37" s="162">
        <v>1365</v>
      </c>
      <c r="O37" s="162">
        <v>1244.0561145980973</v>
      </c>
      <c r="P37" s="162">
        <v>5733.7</v>
      </c>
      <c r="Q37" s="162">
        <v>1102.5</v>
      </c>
      <c r="R37" s="162">
        <v>1365</v>
      </c>
      <c r="S37" s="162">
        <v>1249.4205110007092</v>
      </c>
      <c r="T37" s="162">
        <v>5209.8</v>
      </c>
      <c r="U37" s="162">
        <v>1050</v>
      </c>
      <c r="V37" s="162">
        <v>1365</v>
      </c>
      <c r="W37" s="162">
        <v>1229.6925847482289</v>
      </c>
      <c r="X37" s="161">
        <v>8955.5</v>
      </c>
      <c r="Y37" s="184"/>
      <c r="AA37" s="184"/>
      <c r="AB37" s="184"/>
      <c r="AC37" s="184"/>
      <c r="AD37" s="618"/>
      <c r="AE37" s="618"/>
      <c r="AF37" s="184"/>
      <c r="AG37" s="618"/>
      <c r="AH37" s="618"/>
      <c r="AI37" s="618"/>
      <c r="AJ37" s="184"/>
      <c r="AK37" s="618"/>
      <c r="AL37" s="618"/>
      <c r="AM37" s="618"/>
      <c r="AN37" s="184"/>
      <c r="AO37" s="618"/>
      <c r="AP37" s="618"/>
      <c r="AQ37" s="618"/>
      <c r="AR37" s="184"/>
      <c r="AS37" s="618"/>
      <c r="AT37" s="618"/>
      <c r="AU37" s="618"/>
      <c r="AV37" s="184"/>
      <c r="AW37" s="618"/>
      <c r="AX37" s="184"/>
      <c r="AY37" s="184"/>
      <c r="AZ37" s="184"/>
    </row>
    <row r="38" spans="1:52" ht="13.5" customHeight="1" x14ac:dyDescent="0.15">
      <c r="A38" s="137"/>
      <c r="B38" s="160"/>
      <c r="C38" s="145">
        <v>12</v>
      </c>
      <c r="D38" s="161"/>
      <c r="E38" s="162">
        <v>735</v>
      </c>
      <c r="F38" s="162">
        <v>997.5</v>
      </c>
      <c r="G38" s="162">
        <v>851.16416378248334</v>
      </c>
      <c r="H38" s="162">
        <v>25849.7</v>
      </c>
      <c r="I38" s="162">
        <v>1050</v>
      </c>
      <c r="J38" s="162">
        <v>1365</v>
      </c>
      <c r="K38" s="162">
        <v>1247.1124842958184</v>
      </c>
      <c r="L38" s="162">
        <v>9280.2000000000007</v>
      </c>
      <c r="M38" s="162">
        <v>1050</v>
      </c>
      <c r="N38" s="162">
        <v>1365</v>
      </c>
      <c r="O38" s="162">
        <v>1266.7031197301856</v>
      </c>
      <c r="P38" s="162">
        <v>6459.6</v>
      </c>
      <c r="Q38" s="162">
        <v>1050</v>
      </c>
      <c r="R38" s="162">
        <v>1365</v>
      </c>
      <c r="S38" s="162">
        <v>1243.9870506236239</v>
      </c>
      <c r="T38" s="162">
        <v>7233.9</v>
      </c>
      <c r="U38" s="162">
        <v>1050</v>
      </c>
      <c r="V38" s="162">
        <v>1365</v>
      </c>
      <c r="W38" s="162">
        <v>1233.6263736263729</v>
      </c>
      <c r="X38" s="161">
        <v>9759.1</v>
      </c>
      <c r="Y38" s="184"/>
      <c r="AA38" s="184"/>
      <c r="AB38" s="184"/>
      <c r="AC38" s="184"/>
      <c r="AD38" s="618"/>
      <c r="AE38" s="618"/>
      <c r="AF38" s="184"/>
      <c r="AG38" s="618"/>
      <c r="AH38" s="618"/>
      <c r="AI38" s="618"/>
      <c r="AJ38" s="184"/>
      <c r="AK38" s="618"/>
      <c r="AL38" s="618"/>
      <c r="AM38" s="618"/>
      <c r="AN38" s="184"/>
      <c r="AO38" s="618"/>
      <c r="AP38" s="618"/>
      <c r="AQ38" s="618"/>
      <c r="AR38" s="184"/>
      <c r="AS38" s="618"/>
      <c r="AT38" s="618"/>
      <c r="AU38" s="618"/>
      <c r="AV38" s="184"/>
      <c r="AW38" s="618"/>
      <c r="AX38" s="184"/>
      <c r="AY38" s="184"/>
      <c r="AZ38" s="184"/>
    </row>
    <row r="39" spans="1:52" ht="13.5" customHeight="1" x14ac:dyDescent="0.15">
      <c r="A39" s="137"/>
      <c r="B39" s="160" t="s">
        <v>390</v>
      </c>
      <c r="C39" s="145">
        <v>1</v>
      </c>
      <c r="D39" s="161" t="s">
        <v>391</v>
      </c>
      <c r="E39" s="162">
        <v>787.5</v>
      </c>
      <c r="F39" s="162">
        <v>997.5</v>
      </c>
      <c r="G39" s="162">
        <v>863.04117539622962</v>
      </c>
      <c r="H39" s="162">
        <v>31294.400000000001</v>
      </c>
      <c r="I39" s="162">
        <v>1155</v>
      </c>
      <c r="J39" s="162">
        <v>1365</v>
      </c>
      <c r="K39" s="162">
        <v>1274.6322849794035</v>
      </c>
      <c r="L39" s="162">
        <v>6954.7</v>
      </c>
      <c r="M39" s="162">
        <v>1155</v>
      </c>
      <c r="N39" s="162">
        <v>1367.1000000000001</v>
      </c>
      <c r="O39" s="162">
        <v>1268.260464361683</v>
      </c>
      <c r="P39" s="162">
        <v>4054.4</v>
      </c>
      <c r="Q39" s="162">
        <v>1155</v>
      </c>
      <c r="R39" s="162">
        <v>1365</v>
      </c>
      <c r="S39" s="162">
        <v>1280.4887469484668</v>
      </c>
      <c r="T39" s="162">
        <v>4804.3999999999996</v>
      </c>
      <c r="U39" s="162">
        <v>1155</v>
      </c>
      <c r="V39" s="162">
        <v>1365</v>
      </c>
      <c r="W39" s="162">
        <v>1276.9827182190979</v>
      </c>
      <c r="X39" s="161">
        <v>7528.4</v>
      </c>
      <c r="Y39" s="184"/>
      <c r="AA39" s="184"/>
      <c r="AB39" s="184"/>
      <c r="AC39" s="184"/>
      <c r="AD39" s="618"/>
      <c r="AE39" s="618"/>
      <c r="AF39" s="184"/>
      <c r="AG39" s="618"/>
      <c r="AH39" s="618"/>
      <c r="AI39" s="618"/>
      <c r="AJ39" s="184"/>
      <c r="AK39" s="618"/>
      <c r="AL39" s="618"/>
      <c r="AM39" s="618"/>
      <c r="AN39" s="184"/>
      <c r="AO39" s="618"/>
      <c r="AP39" s="618"/>
      <c r="AQ39" s="618"/>
      <c r="AR39" s="184"/>
      <c r="AS39" s="618"/>
      <c r="AT39" s="618"/>
      <c r="AU39" s="618"/>
      <c r="AV39" s="184"/>
      <c r="AW39" s="618"/>
      <c r="AX39" s="184"/>
      <c r="AY39" s="184"/>
      <c r="AZ39" s="184"/>
    </row>
    <row r="40" spans="1:52" ht="13.5" customHeight="1" x14ac:dyDescent="0.15">
      <c r="A40" s="137"/>
      <c r="B40" s="160"/>
      <c r="C40" s="145">
        <v>2</v>
      </c>
      <c r="D40" s="161"/>
      <c r="E40" s="162">
        <v>840</v>
      </c>
      <c r="F40" s="162">
        <v>987</v>
      </c>
      <c r="G40" s="162">
        <v>860.06187463628021</v>
      </c>
      <c r="H40" s="162">
        <v>24514.1</v>
      </c>
      <c r="I40" s="162">
        <v>1228.5</v>
      </c>
      <c r="J40" s="162">
        <v>1365</v>
      </c>
      <c r="K40" s="162">
        <v>1308.5395969305562</v>
      </c>
      <c r="L40" s="162">
        <v>6055.7</v>
      </c>
      <c r="M40" s="162">
        <v>1239</v>
      </c>
      <c r="N40" s="162">
        <v>1365</v>
      </c>
      <c r="O40" s="162">
        <v>1310.8516877991435</v>
      </c>
      <c r="P40" s="162">
        <v>4199.7</v>
      </c>
      <c r="Q40" s="162">
        <v>1233.75</v>
      </c>
      <c r="R40" s="162">
        <v>1365</v>
      </c>
      <c r="S40" s="162">
        <v>1295.1852367688018</v>
      </c>
      <c r="T40" s="162">
        <v>4694.5</v>
      </c>
      <c r="U40" s="162">
        <v>1207.5</v>
      </c>
      <c r="V40" s="162">
        <v>1365</v>
      </c>
      <c r="W40" s="161">
        <v>1283.6266673724326</v>
      </c>
      <c r="X40" s="161">
        <v>5614.4</v>
      </c>
      <c r="Y40" s="184"/>
      <c r="AA40" s="184"/>
      <c r="AB40" s="184"/>
      <c r="AC40" s="184"/>
      <c r="AD40" s="618"/>
      <c r="AE40" s="618"/>
      <c r="AF40" s="184"/>
      <c r="AG40" s="618"/>
      <c r="AH40" s="618"/>
      <c r="AI40" s="618"/>
      <c r="AJ40" s="184"/>
      <c r="AK40" s="618"/>
      <c r="AL40" s="618"/>
      <c r="AM40" s="618"/>
      <c r="AN40" s="184"/>
      <c r="AO40" s="618"/>
      <c r="AP40" s="618"/>
      <c r="AQ40" s="618"/>
      <c r="AR40" s="184"/>
      <c r="AS40" s="618"/>
      <c r="AT40" s="618"/>
      <c r="AU40" s="618"/>
      <c r="AV40" s="184"/>
      <c r="AW40" s="618"/>
      <c r="AX40" s="184"/>
      <c r="AY40" s="184"/>
      <c r="AZ40" s="184"/>
    </row>
    <row r="41" spans="1:52" ht="13.5" customHeight="1" x14ac:dyDescent="0.15">
      <c r="A41" s="137"/>
      <c r="B41" s="160"/>
      <c r="C41" s="145">
        <v>3</v>
      </c>
      <c r="D41" s="161"/>
      <c r="E41" s="162">
        <v>840</v>
      </c>
      <c r="F41" s="162">
        <v>997.5</v>
      </c>
      <c r="G41" s="162">
        <v>856.20311786012849</v>
      </c>
      <c r="H41" s="162">
        <v>31565.1</v>
      </c>
      <c r="I41" s="162">
        <v>1239</v>
      </c>
      <c r="J41" s="162">
        <v>1365</v>
      </c>
      <c r="K41" s="162">
        <v>1312.6932871972317</v>
      </c>
      <c r="L41" s="162">
        <v>8672.9</v>
      </c>
      <c r="M41" s="162">
        <v>1239</v>
      </c>
      <c r="N41" s="162">
        <v>1365</v>
      </c>
      <c r="O41" s="162">
        <v>1315.5464440078586</v>
      </c>
      <c r="P41" s="162">
        <v>5174.8999999999996</v>
      </c>
      <c r="Q41" s="162">
        <v>1245.3</v>
      </c>
      <c r="R41" s="162">
        <v>1365</v>
      </c>
      <c r="S41" s="162">
        <v>1313.1035682722047</v>
      </c>
      <c r="T41" s="162">
        <v>5603.7</v>
      </c>
      <c r="U41" s="162">
        <v>1207.5</v>
      </c>
      <c r="V41" s="162">
        <v>1312.5</v>
      </c>
      <c r="W41" s="162">
        <v>1272.6810832935384</v>
      </c>
      <c r="X41" s="161">
        <v>7420.8</v>
      </c>
      <c r="Y41" s="184"/>
      <c r="AA41" s="184"/>
      <c r="AB41" s="184"/>
      <c r="AC41" s="184"/>
      <c r="AD41" s="618"/>
      <c r="AE41" s="618"/>
      <c r="AF41" s="184"/>
      <c r="AG41" s="618"/>
      <c r="AH41" s="618"/>
      <c r="AI41" s="618"/>
      <c r="AJ41" s="184"/>
      <c r="AK41" s="618"/>
      <c r="AL41" s="618"/>
      <c r="AM41" s="618"/>
      <c r="AN41" s="184"/>
      <c r="AO41" s="618"/>
      <c r="AP41" s="618"/>
      <c r="AQ41" s="618"/>
      <c r="AR41" s="184"/>
      <c r="AS41" s="618"/>
      <c r="AT41" s="618"/>
      <c r="AU41" s="618"/>
      <c r="AV41" s="184"/>
      <c r="AW41" s="618"/>
      <c r="AX41" s="184"/>
      <c r="AY41" s="184"/>
      <c r="AZ41" s="184"/>
    </row>
    <row r="42" spans="1:52" ht="13.5" customHeight="1" x14ac:dyDescent="0.15">
      <c r="A42" s="137"/>
      <c r="B42" s="160"/>
      <c r="C42" s="145">
        <v>4</v>
      </c>
      <c r="D42" s="161"/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  <c r="X42" s="295">
        <v>0</v>
      </c>
      <c r="Y42" s="184"/>
      <c r="AA42" s="184"/>
      <c r="AB42" s="184"/>
      <c r="AC42" s="184"/>
      <c r="AD42" s="618"/>
      <c r="AE42" s="618"/>
      <c r="AF42" s="184"/>
      <c r="AG42" s="618"/>
      <c r="AH42" s="618"/>
      <c r="AI42" s="618"/>
      <c r="AJ42" s="184"/>
      <c r="AK42" s="618"/>
      <c r="AL42" s="618"/>
      <c r="AM42" s="618"/>
      <c r="AN42" s="184"/>
      <c r="AO42" s="618"/>
      <c r="AP42" s="618"/>
      <c r="AQ42" s="618"/>
      <c r="AR42" s="184"/>
      <c r="AS42" s="618"/>
      <c r="AT42" s="618"/>
      <c r="AU42" s="618"/>
      <c r="AV42" s="184"/>
      <c r="AW42" s="618"/>
      <c r="AX42" s="184"/>
      <c r="AY42" s="184"/>
      <c r="AZ42" s="184"/>
    </row>
    <row r="43" spans="1:52" ht="13.5" customHeight="1" x14ac:dyDescent="0.15">
      <c r="A43" s="137"/>
      <c r="B43" s="160"/>
      <c r="C43" s="145">
        <v>5</v>
      </c>
      <c r="D43" s="161"/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295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295">
        <v>0</v>
      </c>
      <c r="Y43" s="184"/>
      <c r="AA43" s="184"/>
      <c r="AB43" s="184"/>
      <c r="AC43" s="184"/>
      <c r="AD43" s="618"/>
      <c r="AE43" s="618"/>
      <c r="AF43" s="184"/>
      <c r="AG43" s="618"/>
      <c r="AH43" s="618"/>
      <c r="AI43" s="618"/>
      <c r="AJ43" s="184"/>
      <c r="AK43" s="618"/>
      <c r="AL43" s="618"/>
      <c r="AM43" s="618"/>
      <c r="AN43" s="184"/>
      <c r="AO43" s="618"/>
      <c r="AP43" s="618"/>
      <c r="AQ43" s="618"/>
      <c r="AR43" s="184"/>
      <c r="AS43" s="618"/>
      <c r="AT43" s="618"/>
      <c r="AU43" s="618"/>
      <c r="AV43" s="184"/>
      <c r="AW43" s="618"/>
      <c r="AX43" s="184"/>
      <c r="AY43" s="184"/>
      <c r="AZ43" s="184"/>
    </row>
    <row r="44" spans="1:52" ht="13.5" customHeight="1" x14ac:dyDescent="0.15">
      <c r="A44" s="137"/>
      <c r="B44" s="160"/>
      <c r="C44" s="145">
        <v>6</v>
      </c>
      <c r="D44" s="161"/>
      <c r="E44" s="620">
        <v>972</v>
      </c>
      <c r="F44" s="620">
        <v>1250.6400000000001</v>
      </c>
      <c r="G44" s="620">
        <v>1049.9907733721129</v>
      </c>
      <c r="H44" s="162">
        <v>25826.9</v>
      </c>
      <c r="I44" s="162">
        <v>1350</v>
      </c>
      <c r="J44" s="162">
        <v>1566</v>
      </c>
      <c r="K44" s="162">
        <v>1452.8718450130843</v>
      </c>
      <c r="L44" s="162">
        <v>8437.4</v>
      </c>
      <c r="M44" s="162">
        <v>1350</v>
      </c>
      <c r="N44" s="162">
        <v>1587.6</v>
      </c>
      <c r="O44" s="162">
        <v>1460.2966158332827</v>
      </c>
      <c r="P44" s="162">
        <v>5003.6000000000004</v>
      </c>
      <c r="Q44" s="162">
        <v>1350</v>
      </c>
      <c r="R44" s="162">
        <v>1566</v>
      </c>
      <c r="S44" s="162">
        <v>1414.5112736443884</v>
      </c>
      <c r="T44" s="162">
        <v>3484.5</v>
      </c>
      <c r="U44" s="162">
        <v>1327.32</v>
      </c>
      <c r="V44" s="162">
        <v>1523.88</v>
      </c>
      <c r="W44" s="162">
        <v>1396.8205063012633</v>
      </c>
      <c r="X44" s="161">
        <v>8821.4</v>
      </c>
      <c r="Y44" s="184"/>
      <c r="AA44" s="184"/>
      <c r="AB44" s="184"/>
      <c r="AC44" s="184"/>
      <c r="AD44" s="618"/>
      <c r="AE44" s="618"/>
      <c r="AF44" s="184"/>
      <c r="AG44" s="618"/>
      <c r="AH44" s="618"/>
      <c r="AI44" s="618"/>
      <c r="AJ44" s="184"/>
      <c r="AK44" s="618"/>
      <c r="AL44" s="618"/>
      <c r="AM44" s="618"/>
      <c r="AN44" s="184"/>
      <c r="AO44" s="618"/>
      <c r="AP44" s="618"/>
      <c r="AQ44" s="618"/>
      <c r="AR44" s="184"/>
      <c r="AS44" s="618"/>
      <c r="AT44" s="618"/>
      <c r="AU44" s="618"/>
      <c r="AV44" s="184"/>
      <c r="AW44" s="618"/>
      <c r="AX44" s="184"/>
      <c r="AY44" s="184"/>
      <c r="AZ44" s="184"/>
    </row>
    <row r="45" spans="1:52" ht="13.5" customHeight="1" x14ac:dyDescent="0.15">
      <c r="A45" s="137"/>
      <c r="B45" s="151"/>
      <c r="C45" s="155">
        <v>7</v>
      </c>
      <c r="D45" s="167"/>
      <c r="E45" s="171">
        <v>972</v>
      </c>
      <c r="F45" s="171">
        <v>1270.08</v>
      </c>
      <c r="G45" s="167">
        <v>1069.1824968990218</v>
      </c>
      <c r="H45" s="171">
        <v>32152.6</v>
      </c>
      <c r="I45" s="171">
        <v>1296</v>
      </c>
      <c r="J45" s="171">
        <v>1620</v>
      </c>
      <c r="K45" s="171">
        <v>1434.2132067516284</v>
      </c>
      <c r="L45" s="171">
        <v>8437.7999999999993</v>
      </c>
      <c r="M45" s="171">
        <v>1296</v>
      </c>
      <c r="N45" s="171">
        <v>1620</v>
      </c>
      <c r="O45" s="171">
        <v>1440.0873804008463</v>
      </c>
      <c r="P45" s="171">
        <v>4885.8999999999996</v>
      </c>
      <c r="Q45" s="171">
        <v>1296</v>
      </c>
      <c r="R45" s="171">
        <v>1600.56</v>
      </c>
      <c r="S45" s="171">
        <v>1408.9965338499405</v>
      </c>
      <c r="T45" s="171">
        <v>3751.2</v>
      </c>
      <c r="U45" s="171">
        <v>1296</v>
      </c>
      <c r="V45" s="171">
        <v>1566</v>
      </c>
      <c r="W45" s="171">
        <v>1391.9832642291731</v>
      </c>
      <c r="X45" s="167">
        <v>7222.7</v>
      </c>
      <c r="Y45" s="184"/>
      <c r="AA45" s="184"/>
      <c r="AB45" s="184"/>
      <c r="AC45" s="184"/>
      <c r="AD45" s="618"/>
      <c r="AE45" s="618"/>
      <c r="AF45" s="184"/>
      <c r="AG45" s="618"/>
      <c r="AH45" s="618"/>
      <c r="AI45" s="618"/>
      <c r="AJ45" s="184"/>
      <c r="AK45" s="618"/>
      <c r="AL45" s="618"/>
      <c r="AM45" s="618"/>
      <c r="AN45" s="184"/>
      <c r="AO45" s="618"/>
      <c r="AP45" s="618"/>
      <c r="AQ45" s="618"/>
      <c r="AR45" s="184"/>
      <c r="AS45" s="618"/>
      <c r="AT45" s="618"/>
      <c r="AU45" s="618"/>
      <c r="AV45" s="184"/>
      <c r="AW45" s="618"/>
      <c r="AX45" s="184"/>
      <c r="AY45" s="184"/>
      <c r="AZ45" s="184"/>
    </row>
    <row r="46" spans="1:52" ht="13.5" customHeight="1" x14ac:dyDescent="0.15">
      <c r="A46" s="137"/>
      <c r="B46" s="136"/>
      <c r="C46" s="145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84"/>
      <c r="AA46" s="184"/>
      <c r="AB46" s="184"/>
      <c r="AC46" s="184"/>
      <c r="AD46" s="618"/>
      <c r="AE46" s="618"/>
      <c r="AF46" s="184"/>
      <c r="AG46" s="618"/>
      <c r="AH46" s="618"/>
      <c r="AI46" s="618"/>
      <c r="AJ46" s="184"/>
      <c r="AK46" s="618"/>
      <c r="AL46" s="618"/>
      <c r="AM46" s="618"/>
      <c r="AN46" s="184"/>
      <c r="AO46" s="618"/>
      <c r="AP46" s="618"/>
      <c r="AQ46" s="618"/>
      <c r="AR46" s="184"/>
      <c r="AS46" s="618"/>
      <c r="AT46" s="618"/>
      <c r="AU46" s="618"/>
      <c r="AV46" s="184"/>
      <c r="AW46" s="618"/>
      <c r="AX46" s="184"/>
      <c r="AY46" s="184"/>
      <c r="AZ46" s="184"/>
    </row>
    <row r="47" spans="1:52" ht="12" customHeight="1" x14ac:dyDescent="0.15">
      <c r="A47" s="137"/>
      <c r="B47" s="139" t="s">
        <v>392</v>
      </c>
      <c r="C47" s="137" t="s">
        <v>393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</row>
    <row r="48" spans="1:52" ht="12" customHeight="1" x14ac:dyDescent="0.15">
      <c r="A48" s="137"/>
      <c r="B48" s="182">
        <v>2</v>
      </c>
      <c r="C48" s="137" t="s">
        <v>394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</row>
    <row r="49" spans="1:52" x14ac:dyDescent="0.1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</row>
    <row r="50" spans="1:52" x14ac:dyDescent="0.15"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</row>
    <row r="51" spans="1:52" x14ac:dyDescent="0.15"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</row>
    <row r="52" spans="1:52" x14ac:dyDescent="0.15"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</row>
    <row r="53" spans="1:52" x14ac:dyDescent="0.15"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</row>
    <row r="54" spans="1:52" x14ac:dyDescent="0.15"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</row>
    <row r="55" spans="1:52" x14ac:dyDescent="0.15"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84"/>
    </row>
    <row r="2" spans="1:50" ht="12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84"/>
    </row>
    <row r="3" spans="1:50" ht="12" customHeight="1" x14ac:dyDescent="0.15">
      <c r="A3" s="137"/>
      <c r="B3" s="137" t="s">
        <v>395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84"/>
    </row>
    <row r="4" spans="1:50" ht="12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9" t="s">
        <v>228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84"/>
    </row>
    <row r="5" spans="1:50" ht="6" customHeight="1" x14ac:dyDescent="0.15">
      <c r="A5" s="137"/>
      <c r="B5" s="152"/>
      <c r="C5" s="152"/>
      <c r="D5" s="152"/>
      <c r="E5" s="152"/>
      <c r="F5" s="152"/>
      <c r="G5" s="152"/>
      <c r="H5" s="152"/>
      <c r="I5" s="152"/>
      <c r="J5" s="136"/>
      <c r="K5" s="137"/>
      <c r="L5" s="137"/>
      <c r="M5" s="137"/>
      <c r="N5" s="137"/>
      <c r="O5" s="137"/>
      <c r="P5" s="137"/>
      <c r="Q5" s="152"/>
      <c r="R5" s="152"/>
      <c r="S5" s="152"/>
      <c r="T5" s="152"/>
      <c r="U5" s="152"/>
      <c r="V5" s="136"/>
      <c r="W5" s="137"/>
      <c r="X5" s="137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84"/>
    </row>
    <row r="6" spans="1:50" ht="12" customHeight="1" x14ac:dyDescent="0.15">
      <c r="A6" s="137"/>
      <c r="B6" s="190"/>
      <c r="C6" s="562" t="s">
        <v>91</v>
      </c>
      <c r="D6" s="563"/>
      <c r="E6" s="789" t="s">
        <v>119</v>
      </c>
      <c r="F6" s="790"/>
      <c r="G6" s="790"/>
      <c r="H6" s="791"/>
      <c r="I6" s="786" t="s">
        <v>120</v>
      </c>
      <c r="J6" s="787"/>
      <c r="K6" s="787"/>
      <c r="L6" s="788"/>
      <c r="M6" s="786" t="s">
        <v>396</v>
      </c>
      <c r="N6" s="787"/>
      <c r="O6" s="787"/>
      <c r="P6" s="788"/>
      <c r="Q6" s="786" t="s">
        <v>121</v>
      </c>
      <c r="R6" s="787"/>
      <c r="S6" s="787"/>
      <c r="T6" s="788"/>
      <c r="U6" s="786" t="s">
        <v>150</v>
      </c>
      <c r="V6" s="787"/>
      <c r="W6" s="787"/>
      <c r="X6" s="788"/>
      <c r="Z6" s="136"/>
      <c r="AA6" s="183"/>
      <c r="AB6" s="568"/>
      <c r="AC6" s="568"/>
      <c r="AD6" s="792"/>
      <c r="AE6" s="792"/>
      <c r="AF6" s="792"/>
      <c r="AG6" s="79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2"/>
      <c r="AS6" s="782"/>
      <c r="AT6" s="782"/>
      <c r="AU6" s="782"/>
      <c r="AV6" s="782"/>
      <c r="AW6" s="782"/>
      <c r="AX6" s="184"/>
    </row>
    <row r="7" spans="1:50" ht="12" customHeight="1" x14ac:dyDescent="0.15">
      <c r="A7" s="137"/>
      <c r="B7" s="194" t="s">
        <v>97</v>
      </c>
      <c r="C7" s="195"/>
      <c r="D7" s="196"/>
      <c r="E7" s="173" t="s">
        <v>98</v>
      </c>
      <c r="F7" s="150" t="s">
        <v>99</v>
      </c>
      <c r="G7" s="156" t="s">
        <v>100</v>
      </c>
      <c r="H7" s="150" t="s">
        <v>101</v>
      </c>
      <c r="I7" s="173" t="s">
        <v>98</v>
      </c>
      <c r="J7" s="150" t="s">
        <v>99</v>
      </c>
      <c r="K7" s="156" t="s">
        <v>100</v>
      </c>
      <c r="L7" s="150" t="s">
        <v>101</v>
      </c>
      <c r="M7" s="173" t="s">
        <v>98</v>
      </c>
      <c r="N7" s="150" t="s">
        <v>99</v>
      </c>
      <c r="O7" s="156" t="s">
        <v>100</v>
      </c>
      <c r="P7" s="150" t="s">
        <v>101</v>
      </c>
      <c r="Q7" s="173" t="s">
        <v>98</v>
      </c>
      <c r="R7" s="150" t="s">
        <v>99</v>
      </c>
      <c r="S7" s="156" t="s">
        <v>100</v>
      </c>
      <c r="T7" s="150" t="s">
        <v>101</v>
      </c>
      <c r="U7" s="173" t="s">
        <v>98</v>
      </c>
      <c r="V7" s="150" t="s">
        <v>99</v>
      </c>
      <c r="W7" s="156" t="s">
        <v>100</v>
      </c>
      <c r="X7" s="150" t="s">
        <v>101</v>
      </c>
      <c r="Z7" s="136"/>
      <c r="AA7" s="195"/>
      <c r="AB7" s="195"/>
      <c r="AC7" s="19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84"/>
    </row>
    <row r="8" spans="1:50" ht="12" customHeight="1" x14ac:dyDescent="0.15">
      <c r="A8" s="137"/>
      <c r="B8" s="202"/>
      <c r="C8" s="189"/>
      <c r="D8" s="189"/>
      <c r="E8" s="153"/>
      <c r="F8" s="154"/>
      <c r="G8" s="155" t="s">
        <v>102</v>
      </c>
      <c r="H8" s="154"/>
      <c r="I8" s="153"/>
      <c r="J8" s="154"/>
      <c r="K8" s="155" t="s">
        <v>102</v>
      </c>
      <c r="L8" s="154"/>
      <c r="M8" s="153"/>
      <c r="N8" s="154"/>
      <c r="O8" s="155" t="s">
        <v>102</v>
      </c>
      <c r="P8" s="154"/>
      <c r="Q8" s="153"/>
      <c r="R8" s="154"/>
      <c r="S8" s="155" t="s">
        <v>102</v>
      </c>
      <c r="T8" s="154"/>
      <c r="U8" s="153"/>
      <c r="V8" s="154"/>
      <c r="W8" s="155" t="s">
        <v>102</v>
      </c>
      <c r="X8" s="154"/>
      <c r="Z8" s="136"/>
      <c r="AA8" s="183"/>
      <c r="AB8" s="183"/>
      <c r="AC8" s="183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84"/>
    </row>
    <row r="9" spans="1:50" ht="12" customHeight="1" x14ac:dyDescent="0.15">
      <c r="A9" s="186"/>
      <c r="B9" s="190" t="s">
        <v>388</v>
      </c>
      <c r="C9" s="200">
        <v>22</v>
      </c>
      <c r="D9" s="208" t="s">
        <v>389</v>
      </c>
      <c r="E9" s="207">
        <v>735</v>
      </c>
      <c r="F9" s="207">
        <v>1050</v>
      </c>
      <c r="G9" s="207">
        <v>892</v>
      </c>
      <c r="H9" s="207">
        <v>44310</v>
      </c>
      <c r="I9" s="207">
        <v>1000</v>
      </c>
      <c r="J9" s="207">
        <v>1365</v>
      </c>
      <c r="K9" s="207">
        <v>1136</v>
      </c>
      <c r="L9" s="207">
        <v>51060</v>
      </c>
      <c r="M9" s="207">
        <v>1208</v>
      </c>
      <c r="N9" s="207">
        <v>1544</v>
      </c>
      <c r="O9" s="207">
        <v>1330</v>
      </c>
      <c r="P9" s="207">
        <v>3821282</v>
      </c>
      <c r="Q9" s="198" t="s">
        <v>271</v>
      </c>
      <c r="R9" s="198" t="s">
        <v>271</v>
      </c>
      <c r="S9" s="198" t="s">
        <v>271</v>
      </c>
      <c r="T9" s="207">
        <v>5146</v>
      </c>
      <c r="U9" s="198" t="s">
        <v>271</v>
      </c>
      <c r="V9" s="198" t="s">
        <v>271</v>
      </c>
      <c r="W9" s="198" t="s">
        <v>271</v>
      </c>
      <c r="X9" s="209">
        <v>15376</v>
      </c>
      <c r="Z9" s="183"/>
      <c r="AA9" s="183"/>
      <c r="AB9" s="19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93"/>
      <c r="AQ9" s="193"/>
      <c r="AR9" s="193"/>
      <c r="AS9" s="183"/>
      <c r="AT9" s="193"/>
      <c r="AU9" s="193"/>
      <c r="AV9" s="193"/>
      <c r="AW9" s="183"/>
      <c r="AX9" s="184"/>
    </row>
    <row r="10" spans="1:50" ht="12" customHeight="1" x14ac:dyDescent="0.15">
      <c r="A10" s="186"/>
      <c r="B10" s="214"/>
      <c r="C10" s="193">
        <v>23</v>
      </c>
      <c r="D10" s="211"/>
      <c r="E10" s="282">
        <v>787.5</v>
      </c>
      <c r="F10" s="282">
        <v>997.5</v>
      </c>
      <c r="G10" s="282">
        <v>889.82368142646226</v>
      </c>
      <c r="H10" s="282">
        <v>58295.200000000004</v>
      </c>
      <c r="I10" s="282">
        <v>945</v>
      </c>
      <c r="J10" s="282">
        <v>1319.8500000000001</v>
      </c>
      <c r="K10" s="282">
        <v>1135.7066731862237</v>
      </c>
      <c r="L10" s="282">
        <v>33747.599999999991</v>
      </c>
      <c r="M10" s="282">
        <v>1102.5</v>
      </c>
      <c r="N10" s="282">
        <v>1567.65</v>
      </c>
      <c r="O10" s="282">
        <v>1280.1135213893215</v>
      </c>
      <c r="P10" s="282">
        <v>3672841.1999999997</v>
      </c>
      <c r="Q10" s="621" t="s">
        <v>271</v>
      </c>
      <c r="R10" s="621" t="s">
        <v>271</v>
      </c>
      <c r="S10" s="621" t="s">
        <v>271</v>
      </c>
      <c r="T10" s="282">
        <v>8844.3000000000011</v>
      </c>
      <c r="U10" s="621" t="s">
        <v>271</v>
      </c>
      <c r="V10" s="621" t="s">
        <v>271</v>
      </c>
      <c r="W10" s="621" t="s">
        <v>271</v>
      </c>
      <c r="X10" s="550">
        <v>22633.699999999997</v>
      </c>
      <c r="Z10" s="183"/>
      <c r="AA10" s="183"/>
      <c r="AB10" s="19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93"/>
      <c r="AQ10" s="193"/>
      <c r="AR10" s="193"/>
      <c r="AS10" s="183"/>
      <c r="AT10" s="193"/>
      <c r="AU10" s="193"/>
      <c r="AV10" s="193"/>
      <c r="AW10" s="183"/>
      <c r="AX10" s="184"/>
    </row>
    <row r="11" spans="1:50" ht="12" customHeight="1" x14ac:dyDescent="0.15">
      <c r="A11" s="186"/>
      <c r="B11" s="214"/>
      <c r="C11" s="193">
        <v>24</v>
      </c>
      <c r="D11" s="211"/>
      <c r="E11" s="165">
        <v>735</v>
      </c>
      <c r="F11" s="165">
        <v>997.5</v>
      </c>
      <c r="G11" s="165">
        <v>819.57053698057382</v>
      </c>
      <c r="H11" s="165">
        <v>29057.4</v>
      </c>
      <c r="I11" s="165">
        <v>923</v>
      </c>
      <c r="J11" s="165">
        <v>1260</v>
      </c>
      <c r="K11" s="165">
        <v>1016.2683848152813</v>
      </c>
      <c r="L11" s="165">
        <v>9822.2000000000007</v>
      </c>
      <c r="M11" s="165">
        <v>1102.5</v>
      </c>
      <c r="N11" s="165">
        <v>1470</v>
      </c>
      <c r="O11" s="165">
        <v>1227.9491120288096</v>
      </c>
      <c r="P11" s="165">
        <v>3437727.6999999997</v>
      </c>
      <c r="Q11" s="622" t="s">
        <v>271</v>
      </c>
      <c r="R11" s="622" t="s">
        <v>271</v>
      </c>
      <c r="S11" s="622" t="s">
        <v>271</v>
      </c>
      <c r="T11" s="165">
        <v>11168.900000000001</v>
      </c>
      <c r="U11" s="622" t="s">
        <v>271</v>
      </c>
      <c r="V11" s="622" t="s">
        <v>271</v>
      </c>
      <c r="W11" s="622" t="s">
        <v>271</v>
      </c>
      <c r="X11" s="166">
        <v>21105.8</v>
      </c>
      <c r="Z11" s="183"/>
      <c r="AA11" s="183"/>
      <c r="AB11" s="19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93"/>
      <c r="AQ11" s="193"/>
      <c r="AR11" s="193"/>
      <c r="AS11" s="183"/>
      <c r="AT11" s="193"/>
      <c r="AU11" s="193"/>
      <c r="AV11" s="193"/>
      <c r="AW11" s="183"/>
      <c r="AX11" s="184"/>
    </row>
    <row r="12" spans="1:50" ht="12" customHeight="1" x14ac:dyDescent="0.15">
      <c r="A12" s="186"/>
      <c r="B12" s="202"/>
      <c r="C12" s="205">
        <v>25</v>
      </c>
      <c r="D12" s="213"/>
      <c r="E12" s="128">
        <v>735</v>
      </c>
      <c r="F12" s="128">
        <v>1102.5</v>
      </c>
      <c r="G12" s="128">
        <v>909.73152284296577</v>
      </c>
      <c r="H12" s="128">
        <v>37027.4</v>
      </c>
      <c r="I12" s="270">
        <v>1031.1000000000001</v>
      </c>
      <c r="J12" s="270">
        <v>1365</v>
      </c>
      <c r="K12" s="270">
        <v>1123.5277896995708</v>
      </c>
      <c r="L12" s="128">
        <v>12419.2</v>
      </c>
      <c r="M12" s="128">
        <v>1155</v>
      </c>
      <c r="N12" s="128">
        <v>1961.4</v>
      </c>
      <c r="O12" s="128">
        <v>1345.7877717650892</v>
      </c>
      <c r="P12" s="128">
        <v>2692805.9000000004</v>
      </c>
      <c r="Q12" s="248">
        <v>0</v>
      </c>
      <c r="R12" s="248">
        <v>0</v>
      </c>
      <c r="S12" s="248">
        <v>0</v>
      </c>
      <c r="T12" s="128">
        <v>7028</v>
      </c>
      <c r="U12" s="248">
        <v>0</v>
      </c>
      <c r="V12" s="248">
        <v>0</v>
      </c>
      <c r="W12" s="248">
        <v>0</v>
      </c>
      <c r="X12" s="134">
        <v>23131.200000000004</v>
      </c>
      <c r="Z12" s="183"/>
      <c r="AA12" s="183"/>
      <c r="AB12" s="193"/>
      <c r="AC12" s="183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623"/>
      <c r="AQ12" s="623"/>
      <c r="AR12" s="623"/>
      <c r="AS12" s="310"/>
      <c r="AT12" s="623"/>
      <c r="AU12" s="623"/>
      <c r="AV12" s="623"/>
      <c r="AW12" s="310"/>
      <c r="AX12" s="184"/>
    </row>
    <row r="13" spans="1:50" ht="12" customHeight="1" x14ac:dyDescent="0.15">
      <c r="A13" s="186"/>
      <c r="B13" s="160"/>
      <c r="C13" s="145">
        <v>7</v>
      </c>
      <c r="D13" s="161"/>
      <c r="E13" s="211">
        <v>735</v>
      </c>
      <c r="F13" s="210">
        <v>1050</v>
      </c>
      <c r="G13" s="210">
        <v>894.52480179704037</v>
      </c>
      <c r="H13" s="210">
        <v>3792.6</v>
      </c>
      <c r="I13" s="229">
        <v>0</v>
      </c>
      <c r="J13" s="229">
        <v>0</v>
      </c>
      <c r="K13" s="229">
        <v>0</v>
      </c>
      <c r="L13" s="210">
        <v>1101.8</v>
      </c>
      <c r="M13" s="210">
        <v>1315.65</v>
      </c>
      <c r="N13" s="210">
        <v>1522.5</v>
      </c>
      <c r="O13" s="210">
        <v>1380.9838022813685</v>
      </c>
      <c r="P13" s="210">
        <v>286753.40000000002</v>
      </c>
      <c r="Q13" s="229">
        <v>0</v>
      </c>
      <c r="R13" s="229">
        <v>0</v>
      </c>
      <c r="S13" s="229">
        <v>0</v>
      </c>
      <c r="T13" s="130">
        <v>656.4</v>
      </c>
      <c r="U13" s="229">
        <v>0</v>
      </c>
      <c r="V13" s="229">
        <v>0</v>
      </c>
      <c r="W13" s="229">
        <v>0</v>
      </c>
      <c r="X13" s="295">
        <v>3254.1</v>
      </c>
      <c r="Y13" s="184"/>
      <c r="Z13" s="184"/>
      <c r="AA13" s="184"/>
      <c r="AB13" s="184"/>
      <c r="AC13" s="184"/>
      <c r="AD13" s="618"/>
      <c r="AE13" s="618"/>
      <c r="AF13" s="184"/>
      <c r="AG13" s="618"/>
      <c r="AH13" s="624"/>
      <c r="AI13" s="618"/>
      <c r="AJ13" s="184"/>
      <c r="AK13" s="618"/>
      <c r="AL13" s="618"/>
      <c r="AM13" s="618"/>
      <c r="AN13" s="184"/>
      <c r="AO13" s="618"/>
      <c r="AP13" s="260"/>
      <c r="AQ13" s="260"/>
      <c r="AR13" s="260"/>
      <c r="AS13" s="625"/>
      <c r="AT13" s="260"/>
      <c r="AU13" s="260"/>
      <c r="AV13" s="260"/>
      <c r="AW13" s="625"/>
      <c r="AX13" s="184"/>
    </row>
    <row r="14" spans="1:50" ht="12" customHeight="1" x14ac:dyDescent="0.15">
      <c r="A14" s="186"/>
      <c r="B14" s="160"/>
      <c r="C14" s="145">
        <v>8</v>
      </c>
      <c r="D14" s="161"/>
      <c r="E14" s="210">
        <v>814.80000000000007</v>
      </c>
      <c r="F14" s="210">
        <v>1050</v>
      </c>
      <c r="G14" s="210">
        <v>915.89187076602354</v>
      </c>
      <c r="H14" s="210">
        <v>2969.7</v>
      </c>
      <c r="I14" s="229">
        <v>0</v>
      </c>
      <c r="J14" s="229">
        <v>0</v>
      </c>
      <c r="K14" s="229">
        <v>0</v>
      </c>
      <c r="L14" s="210">
        <v>1856.3</v>
      </c>
      <c r="M14" s="210">
        <v>1282.05</v>
      </c>
      <c r="N14" s="210">
        <v>1606.5</v>
      </c>
      <c r="O14" s="210">
        <v>1369.0582506213962</v>
      </c>
      <c r="P14" s="211">
        <v>283037.40000000002</v>
      </c>
      <c r="Q14" s="229">
        <v>0</v>
      </c>
      <c r="R14" s="229">
        <v>0</v>
      </c>
      <c r="S14" s="229">
        <v>0</v>
      </c>
      <c r="T14" s="130">
        <v>1015</v>
      </c>
      <c r="U14" s="259">
        <v>0</v>
      </c>
      <c r="V14" s="229">
        <v>0</v>
      </c>
      <c r="W14" s="229">
        <v>0</v>
      </c>
      <c r="X14" s="295">
        <v>3997.1</v>
      </c>
      <c r="Y14" s="184"/>
      <c r="Z14" s="184"/>
      <c r="AA14" s="184"/>
      <c r="AB14" s="184"/>
      <c r="AC14" s="184"/>
      <c r="AD14" s="618"/>
      <c r="AE14" s="618"/>
      <c r="AF14" s="184"/>
      <c r="AG14" s="618"/>
      <c r="AH14" s="624"/>
      <c r="AI14" s="618"/>
      <c r="AJ14" s="184"/>
      <c r="AK14" s="618"/>
      <c r="AL14" s="618"/>
      <c r="AM14" s="618"/>
      <c r="AN14" s="184"/>
      <c r="AO14" s="618"/>
      <c r="AP14" s="260"/>
      <c r="AQ14" s="260"/>
      <c r="AR14" s="260"/>
      <c r="AS14" s="625"/>
      <c r="AT14" s="260"/>
      <c r="AU14" s="260"/>
      <c r="AV14" s="260"/>
      <c r="AW14" s="625"/>
      <c r="AX14" s="184"/>
    </row>
    <row r="15" spans="1:50" ht="12" customHeight="1" x14ac:dyDescent="0.15">
      <c r="A15" s="186"/>
      <c r="B15" s="160"/>
      <c r="C15" s="145">
        <v>9</v>
      </c>
      <c r="D15" s="161"/>
      <c r="E15" s="210">
        <v>787.5</v>
      </c>
      <c r="F15" s="210">
        <v>1050</v>
      </c>
      <c r="G15" s="210">
        <v>926.34709006417359</v>
      </c>
      <c r="H15" s="210">
        <v>3502</v>
      </c>
      <c r="I15" s="229">
        <v>1123.5</v>
      </c>
      <c r="J15" s="229">
        <v>1365</v>
      </c>
      <c r="K15" s="229">
        <v>1208.83</v>
      </c>
      <c r="L15" s="210">
        <v>1151.9000000000001</v>
      </c>
      <c r="M15" s="210">
        <v>1312.5</v>
      </c>
      <c r="N15" s="210">
        <v>1554</v>
      </c>
      <c r="O15" s="210">
        <v>1383.6116714297177</v>
      </c>
      <c r="P15" s="210">
        <v>222807.4</v>
      </c>
      <c r="Q15" s="229">
        <v>0</v>
      </c>
      <c r="R15" s="229">
        <v>0</v>
      </c>
      <c r="S15" s="229">
        <v>0</v>
      </c>
      <c r="T15" s="130">
        <v>584.5</v>
      </c>
      <c r="U15" s="229">
        <v>0</v>
      </c>
      <c r="V15" s="229">
        <v>0</v>
      </c>
      <c r="W15" s="229">
        <v>0</v>
      </c>
      <c r="X15" s="295">
        <v>2071.9</v>
      </c>
      <c r="Y15" s="184"/>
      <c r="Z15" s="184"/>
      <c r="AA15" s="184"/>
      <c r="AB15" s="184"/>
      <c r="AC15" s="184"/>
      <c r="AD15" s="618"/>
      <c r="AE15" s="618"/>
      <c r="AF15" s="184"/>
      <c r="AG15" s="618"/>
      <c r="AH15" s="624"/>
      <c r="AI15" s="618"/>
      <c r="AJ15" s="184"/>
      <c r="AK15" s="618"/>
      <c r="AL15" s="618"/>
      <c r="AM15" s="618"/>
      <c r="AN15" s="184"/>
      <c r="AO15" s="618"/>
      <c r="AP15" s="260"/>
      <c r="AQ15" s="260"/>
      <c r="AR15" s="260"/>
      <c r="AS15" s="625"/>
      <c r="AT15" s="260"/>
      <c r="AU15" s="260"/>
      <c r="AV15" s="260"/>
      <c r="AW15" s="625"/>
      <c r="AX15" s="184"/>
    </row>
    <row r="16" spans="1:50" ht="12" customHeight="1" x14ac:dyDescent="0.15">
      <c r="A16" s="186"/>
      <c r="B16" s="160"/>
      <c r="C16" s="145">
        <v>10</v>
      </c>
      <c r="D16" s="161"/>
      <c r="E16" s="229"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184"/>
      <c r="Z16" s="184"/>
      <c r="AA16" s="184"/>
      <c r="AB16" s="184"/>
      <c r="AC16" s="184"/>
      <c r="AD16" s="618"/>
      <c r="AE16" s="618"/>
      <c r="AF16" s="184"/>
      <c r="AG16" s="618"/>
      <c r="AH16" s="624"/>
      <c r="AI16" s="618"/>
      <c r="AJ16" s="184"/>
      <c r="AK16" s="618"/>
      <c r="AL16" s="618"/>
      <c r="AM16" s="618"/>
      <c r="AN16" s="184"/>
      <c r="AO16" s="618"/>
      <c r="AP16" s="260"/>
      <c r="AQ16" s="260"/>
      <c r="AR16" s="260"/>
      <c r="AS16" s="625"/>
      <c r="AT16" s="260"/>
      <c r="AU16" s="260"/>
      <c r="AV16" s="260"/>
      <c r="AW16" s="625"/>
      <c r="AX16" s="184"/>
    </row>
    <row r="17" spans="1:50" ht="12" customHeight="1" x14ac:dyDescent="0.15">
      <c r="A17" s="186"/>
      <c r="B17" s="160"/>
      <c r="C17" s="145">
        <v>11</v>
      </c>
      <c r="D17" s="161"/>
      <c r="E17" s="130">
        <v>892.5</v>
      </c>
      <c r="F17" s="130">
        <v>1050</v>
      </c>
      <c r="G17" s="130">
        <v>977.00653669724727</v>
      </c>
      <c r="H17" s="130">
        <v>5033.7</v>
      </c>
      <c r="I17" s="229">
        <v>0</v>
      </c>
      <c r="J17" s="229">
        <v>0</v>
      </c>
      <c r="K17" s="229">
        <v>0</v>
      </c>
      <c r="L17" s="130">
        <v>786.3</v>
      </c>
      <c r="M17" s="130">
        <v>1345.05</v>
      </c>
      <c r="N17" s="130">
        <v>1961.4</v>
      </c>
      <c r="O17" s="130">
        <v>1486.8022334485511</v>
      </c>
      <c r="P17" s="130">
        <v>304203.90000000002</v>
      </c>
      <c r="Q17" s="229">
        <v>0</v>
      </c>
      <c r="R17" s="229">
        <v>0</v>
      </c>
      <c r="S17" s="229">
        <v>0</v>
      </c>
      <c r="T17" s="130">
        <v>1198.9000000000001</v>
      </c>
      <c r="U17" s="229">
        <v>0</v>
      </c>
      <c r="V17" s="229">
        <v>0</v>
      </c>
      <c r="W17" s="229">
        <v>0</v>
      </c>
      <c r="X17" s="295">
        <v>1908.5</v>
      </c>
      <c r="Y17" s="184"/>
      <c r="Z17" s="184"/>
      <c r="AA17" s="184"/>
      <c r="AB17" s="184"/>
      <c r="AC17" s="184"/>
      <c r="AD17" s="618"/>
      <c r="AE17" s="618"/>
      <c r="AF17" s="184"/>
      <c r="AG17" s="618"/>
      <c r="AH17" s="624"/>
      <c r="AI17" s="618"/>
      <c r="AJ17" s="184"/>
      <c r="AK17" s="618"/>
      <c r="AL17" s="618"/>
      <c r="AM17" s="618"/>
      <c r="AN17" s="184"/>
      <c r="AO17" s="618"/>
      <c r="AP17" s="260"/>
      <c r="AQ17" s="260"/>
      <c r="AR17" s="260"/>
      <c r="AS17" s="625"/>
      <c r="AT17" s="260"/>
      <c r="AU17" s="260"/>
      <c r="AV17" s="260"/>
      <c r="AW17" s="625"/>
      <c r="AX17" s="184"/>
    </row>
    <row r="18" spans="1:50" ht="12" customHeight="1" x14ac:dyDescent="0.15">
      <c r="A18" s="186"/>
      <c r="B18" s="160"/>
      <c r="C18" s="145">
        <v>12</v>
      </c>
      <c r="D18" s="161"/>
      <c r="E18" s="130">
        <v>892.5</v>
      </c>
      <c r="F18" s="130">
        <v>1102.5</v>
      </c>
      <c r="G18" s="130">
        <v>1019.2524837726852</v>
      </c>
      <c r="H18" s="130">
        <v>5310.4</v>
      </c>
      <c r="I18" s="229">
        <v>0</v>
      </c>
      <c r="J18" s="229">
        <v>0</v>
      </c>
      <c r="K18" s="229">
        <v>0</v>
      </c>
      <c r="L18" s="130">
        <v>2263.8000000000002</v>
      </c>
      <c r="M18" s="130">
        <v>1627.5</v>
      </c>
      <c r="N18" s="130">
        <v>1627.5</v>
      </c>
      <c r="O18" s="130">
        <v>1627.5</v>
      </c>
      <c r="P18" s="130">
        <v>302039.59999999998</v>
      </c>
      <c r="Q18" s="229">
        <v>0</v>
      </c>
      <c r="R18" s="229">
        <v>0</v>
      </c>
      <c r="S18" s="229">
        <v>0</v>
      </c>
      <c r="T18" s="130">
        <v>1533.3</v>
      </c>
      <c r="U18" s="229">
        <v>0</v>
      </c>
      <c r="V18" s="229">
        <v>0</v>
      </c>
      <c r="W18" s="229">
        <v>0</v>
      </c>
      <c r="X18" s="295">
        <v>2652.1</v>
      </c>
      <c r="Y18" s="184"/>
      <c r="Z18" s="184"/>
      <c r="AA18" s="184"/>
      <c r="AB18" s="184"/>
      <c r="AC18" s="184"/>
      <c r="AD18" s="618"/>
      <c r="AE18" s="618"/>
      <c r="AF18" s="184"/>
      <c r="AG18" s="618"/>
      <c r="AH18" s="624"/>
      <c r="AI18" s="618"/>
      <c r="AJ18" s="184"/>
      <c r="AK18" s="618"/>
      <c r="AL18" s="618"/>
      <c r="AM18" s="618"/>
      <c r="AN18" s="184"/>
      <c r="AO18" s="618"/>
      <c r="AP18" s="260"/>
      <c r="AQ18" s="260"/>
      <c r="AR18" s="260"/>
      <c r="AS18" s="625"/>
      <c r="AT18" s="260"/>
      <c r="AU18" s="260"/>
      <c r="AV18" s="260"/>
      <c r="AW18" s="625"/>
      <c r="AX18" s="184"/>
    </row>
    <row r="19" spans="1:50" ht="12" customHeight="1" x14ac:dyDescent="0.15">
      <c r="A19" s="186"/>
      <c r="B19" s="160" t="s">
        <v>390</v>
      </c>
      <c r="C19" s="145">
        <v>1</v>
      </c>
      <c r="D19" s="161" t="s">
        <v>391</v>
      </c>
      <c r="E19" s="130">
        <v>945</v>
      </c>
      <c r="F19" s="130">
        <v>1155</v>
      </c>
      <c r="G19" s="130">
        <v>1051.7831606459442</v>
      </c>
      <c r="H19" s="130">
        <v>4859.1000000000004</v>
      </c>
      <c r="I19" s="229">
        <v>1291.5</v>
      </c>
      <c r="J19" s="229">
        <v>1291.5</v>
      </c>
      <c r="K19" s="229">
        <v>1291.5</v>
      </c>
      <c r="L19" s="130">
        <v>1612.5</v>
      </c>
      <c r="M19" s="130">
        <v>1627.5</v>
      </c>
      <c r="N19" s="130">
        <v>1627.5</v>
      </c>
      <c r="O19" s="130">
        <v>1627.5</v>
      </c>
      <c r="P19" s="130">
        <v>208146.5</v>
      </c>
      <c r="Q19" s="229">
        <v>0</v>
      </c>
      <c r="R19" s="229">
        <v>0</v>
      </c>
      <c r="S19" s="229">
        <v>0</v>
      </c>
      <c r="T19" s="130">
        <v>1002.9</v>
      </c>
      <c r="U19" s="229">
        <v>0</v>
      </c>
      <c r="V19" s="229">
        <v>0</v>
      </c>
      <c r="W19" s="229">
        <v>0</v>
      </c>
      <c r="X19" s="295">
        <v>785.2</v>
      </c>
      <c r="Y19" s="184"/>
      <c r="Z19" s="184"/>
      <c r="AA19" s="184"/>
      <c r="AB19" s="184"/>
      <c r="AC19" s="184"/>
      <c r="AD19" s="618"/>
      <c r="AE19" s="618"/>
      <c r="AF19" s="184"/>
      <c r="AG19" s="618"/>
      <c r="AH19" s="624"/>
      <c r="AI19" s="618"/>
      <c r="AJ19" s="184"/>
      <c r="AK19" s="618"/>
      <c r="AL19" s="618"/>
      <c r="AM19" s="618"/>
      <c r="AN19" s="184"/>
      <c r="AO19" s="618"/>
      <c r="AP19" s="260"/>
      <c r="AQ19" s="260"/>
      <c r="AR19" s="260"/>
      <c r="AS19" s="625"/>
      <c r="AT19" s="260"/>
      <c r="AU19" s="260"/>
      <c r="AV19" s="260"/>
      <c r="AW19" s="625"/>
      <c r="AX19" s="184"/>
    </row>
    <row r="20" spans="1:50" ht="12" customHeight="1" x14ac:dyDescent="0.15">
      <c r="A20" s="186"/>
      <c r="B20" s="160"/>
      <c r="C20" s="145">
        <v>2</v>
      </c>
      <c r="D20" s="161"/>
      <c r="E20" s="130">
        <v>945</v>
      </c>
      <c r="F20" s="130">
        <v>1155</v>
      </c>
      <c r="G20" s="130">
        <v>1044.4690617486058</v>
      </c>
      <c r="H20" s="130">
        <v>6149.6</v>
      </c>
      <c r="I20" s="229">
        <v>1365</v>
      </c>
      <c r="J20" s="229">
        <v>1365</v>
      </c>
      <c r="K20" s="229">
        <v>1365.0000000000002</v>
      </c>
      <c r="L20" s="130">
        <v>889.3</v>
      </c>
      <c r="M20" s="130">
        <v>1554</v>
      </c>
      <c r="N20" s="130">
        <v>1554</v>
      </c>
      <c r="O20" s="130">
        <v>1554</v>
      </c>
      <c r="P20" s="130">
        <v>234706.9</v>
      </c>
      <c r="Q20" s="229">
        <v>0</v>
      </c>
      <c r="R20" s="229">
        <v>0</v>
      </c>
      <c r="S20" s="229">
        <v>0</v>
      </c>
      <c r="T20" s="130">
        <v>593.20000000000005</v>
      </c>
      <c r="U20" s="229">
        <v>0</v>
      </c>
      <c r="V20" s="229">
        <v>0</v>
      </c>
      <c r="W20" s="259">
        <v>0</v>
      </c>
      <c r="X20" s="295">
        <v>1320.8</v>
      </c>
      <c r="Y20" s="184"/>
      <c r="Z20" s="184"/>
      <c r="AA20" s="184"/>
      <c r="AB20" s="184"/>
      <c r="AC20" s="184"/>
      <c r="AD20" s="618"/>
      <c r="AE20" s="618"/>
      <c r="AF20" s="184"/>
      <c r="AG20" s="618"/>
      <c r="AH20" s="624"/>
      <c r="AI20" s="618"/>
      <c r="AJ20" s="184"/>
      <c r="AK20" s="618"/>
      <c r="AL20" s="618"/>
      <c r="AM20" s="618"/>
      <c r="AN20" s="184"/>
      <c r="AO20" s="618"/>
      <c r="AP20" s="260"/>
      <c r="AQ20" s="260"/>
      <c r="AR20" s="260"/>
      <c r="AS20" s="625"/>
      <c r="AT20" s="260"/>
      <c r="AU20" s="260"/>
      <c r="AV20" s="260"/>
      <c r="AW20" s="625"/>
      <c r="AX20" s="184"/>
    </row>
    <row r="21" spans="1:50" ht="12" customHeight="1" x14ac:dyDescent="0.15">
      <c r="A21" s="186"/>
      <c r="B21" s="160"/>
      <c r="C21" s="145">
        <v>3</v>
      </c>
      <c r="D21" s="161"/>
      <c r="E21" s="130">
        <v>945</v>
      </c>
      <c r="F21" s="130">
        <v>1102.5</v>
      </c>
      <c r="G21" s="130">
        <v>1025.410418310971</v>
      </c>
      <c r="H21" s="130">
        <v>5170.3999999999996</v>
      </c>
      <c r="I21" s="229">
        <v>1201.2</v>
      </c>
      <c r="J21" s="229">
        <v>1365</v>
      </c>
      <c r="K21" s="229">
        <v>1331.886920752183</v>
      </c>
      <c r="L21" s="130">
        <v>1056.8</v>
      </c>
      <c r="M21" s="130">
        <v>1554</v>
      </c>
      <c r="N21" s="130">
        <v>1554</v>
      </c>
      <c r="O21" s="130">
        <v>1554</v>
      </c>
      <c r="P21" s="130">
        <v>277669.59999999998</v>
      </c>
      <c r="Q21" s="229">
        <v>0</v>
      </c>
      <c r="R21" s="229">
        <v>0</v>
      </c>
      <c r="S21" s="229">
        <v>0</v>
      </c>
      <c r="T21" s="130">
        <v>851.3</v>
      </c>
      <c r="U21" s="229">
        <v>0</v>
      </c>
      <c r="V21" s="229">
        <v>0</v>
      </c>
      <c r="W21" s="229">
        <v>0</v>
      </c>
      <c r="X21" s="295">
        <v>2413.8000000000002</v>
      </c>
      <c r="Y21" s="184"/>
      <c r="Z21" s="184"/>
      <c r="AA21" s="184"/>
      <c r="AB21" s="184"/>
      <c r="AC21" s="184"/>
      <c r="AD21" s="618"/>
      <c r="AE21" s="618"/>
      <c r="AF21" s="184"/>
      <c r="AG21" s="618"/>
      <c r="AH21" s="624"/>
      <c r="AI21" s="618"/>
      <c r="AJ21" s="184"/>
      <c r="AK21" s="618"/>
      <c r="AL21" s="618"/>
      <c r="AM21" s="618"/>
      <c r="AN21" s="184"/>
      <c r="AO21" s="618"/>
      <c r="AP21" s="260"/>
      <c r="AQ21" s="260"/>
      <c r="AR21" s="260"/>
      <c r="AS21" s="625"/>
      <c r="AT21" s="260"/>
      <c r="AU21" s="260"/>
      <c r="AV21" s="260"/>
      <c r="AW21" s="625"/>
      <c r="AX21" s="184"/>
    </row>
    <row r="22" spans="1:50" ht="12" customHeight="1" x14ac:dyDescent="0.15">
      <c r="A22" s="186"/>
      <c r="B22" s="160"/>
      <c r="C22" s="145">
        <v>4</v>
      </c>
      <c r="D22" s="161"/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59">
        <v>0</v>
      </c>
      <c r="Y22" s="184"/>
      <c r="Z22" s="184"/>
      <c r="AA22" s="184"/>
      <c r="AB22" s="184"/>
      <c r="AC22" s="184"/>
      <c r="AD22" s="618"/>
      <c r="AE22" s="618"/>
      <c r="AF22" s="184"/>
      <c r="AG22" s="618"/>
      <c r="AH22" s="624"/>
      <c r="AI22" s="618"/>
      <c r="AJ22" s="184"/>
      <c r="AK22" s="618"/>
      <c r="AL22" s="618"/>
      <c r="AM22" s="618"/>
      <c r="AN22" s="184"/>
      <c r="AO22" s="618"/>
      <c r="AP22" s="260"/>
      <c r="AQ22" s="260"/>
      <c r="AR22" s="260"/>
      <c r="AS22" s="625"/>
      <c r="AT22" s="260"/>
      <c r="AU22" s="260"/>
      <c r="AV22" s="260"/>
      <c r="AW22" s="625"/>
      <c r="AX22" s="184"/>
    </row>
    <row r="23" spans="1:50" ht="12" customHeight="1" x14ac:dyDescent="0.15">
      <c r="A23" s="186"/>
      <c r="B23" s="160"/>
      <c r="C23" s="145">
        <v>5</v>
      </c>
      <c r="D23" s="161"/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59">
        <v>0</v>
      </c>
      <c r="Y23" s="184"/>
      <c r="Z23" s="184"/>
      <c r="AA23" s="184"/>
      <c r="AB23" s="184"/>
      <c r="AC23" s="184"/>
      <c r="AD23" s="618"/>
      <c r="AE23" s="618"/>
      <c r="AF23" s="184"/>
      <c r="AG23" s="618"/>
      <c r="AH23" s="624"/>
      <c r="AI23" s="618"/>
      <c r="AJ23" s="184"/>
      <c r="AK23" s="618"/>
      <c r="AL23" s="618"/>
      <c r="AM23" s="618"/>
      <c r="AN23" s="184"/>
      <c r="AO23" s="618"/>
      <c r="AP23" s="260"/>
      <c r="AQ23" s="260"/>
      <c r="AR23" s="260"/>
      <c r="AS23" s="625"/>
      <c r="AT23" s="260"/>
      <c r="AU23" s="260"/>
      <c r="AV23" s="260"/>
      <c r="AW23" s="625"/>
      <c r="AX23" s="184"/>
    </row>
    <row r="24" spans="1:50" ht="12" customHeight="1" x14ac:dyDescent="0.15">
      <c r="A24" s="186"/>
      <c r="B24" s="160"/>
      <c r="C24" s="145">
        <v>6</v>
      </c>
      <c r="D24" s="161"/>
      <c r="E24" s="243">
        <v>972</v>
      </c>
      <c r="F24" s="243">
        <v>1242</v>
      </c>
      <c r="G24" s="243">
        <v>1069.1271241208894</v>
      </c>
      <c r="H24" s="243">
        <v>5061.7</v>
      </c>
      <c r="I24" s="243">
        <v>1436.4</v>
      </c>
      <c r="J24" s="243">
        <v>1436.4</v>
      </c>
      <c r="K24" s="243">
        <v>1436.4</v>
      </c>
      <c r="L24" s="243">
        <v>1049</v>
      </c>
      <c r="M24" s="243">
        <v>1598.4</v>
      </c>
      <c r="N24" s="243">
        <v>1598.4</v>
      </c>
      <c r="O24" s="243">
        <v>1598.4</v>
      </c>
      <c r="P24" s="243">
        <v>177449.8</v>
      </c>
      <c r="Q24" s="229">
        <v>0</v>
      </c>
      <c r="R24" s="229">
        <v>0</v>
      </c>
      <c r="S24" s="229">
        <v>0</v>
      </c>
      <c r="T24" s="243">
        <v>548.6</v>
      </c>
      <c r="U24" s="229">
        <v>0</v>
      </c>
      <c r="V24" s="229">
        <v>0</v>
      </c>
      <c r="W24" s="229">
        <v>0</v>
      </c>
      <c r="X24" s="243">
        <v>1053.7</v>
      </c>
      <c r="Y24" s="184"/>
      <c r="Z24" s="184"/>
      <c r="AA24" s="184"/>
      <c r="AB24" s="184"/>
      <c r="AC24" s="184"/>
      <c r="AD24" s="618"/>
      <c r="AE24" s="618"/>
      <c r="AF24" s="184"/>
      <c r="AG24" s="618"/>
      <c r="AH24" s="624"/>
      <c r="AI24" s="618"/>
      <c r="AJ24" s="184"/>
      <c r="AK24" s="618"/>
      <c r="AL24" s="618"/>
      <c r="AM24" s="618"/>
      <c r="AN24" s="184"/>
      <c r="AO24" s="618"/>
      <c r="AP24" s="260"/>
      <c r="AQ24" s="260"/>
      <c r="AR24" s="260"/>
      <c r="AS24" s="625"/>
      <c r="AT24" s="260"/>
      <c r="AU24" s="260"/>
      <c r="AV24" s="260"/>
      <c r="AW24" s="625"/>
      <c r="AX24" s="184"/>
    </row>
    <row r="25" spans="1:50" ht="12" customHeight="1" x14ac:dyDescent="0.15">
      <c r="A25" s="186"/>
      <c r="B25" s="151"/>
      <c r="C25" s="155">
        <v>7</v>
      </c>
      <c r="D25" s="167"/>
      <c r="E25" s="246">
        <v>972</v>
      </c>
      <c r="F25" s="246">
        <v>1242</v>
      </c>
      <c r="G25" s="246">
        <v>1070.8848656294201</v>
      </c>
      <c r="H25" s="246">
        <v>4442.3</v>
      </c>
      <c r="I25" s="246">
        <v>1436.4</v>
      </c>
      <c r="J25" s="246">
        <v>1436.4</v>
      </c>
      <c r="K25" s="246">
        <v>1436.4</v>
      </c>
      <c r="L25" s="246">
        <v>1319.7</v>
      </c>
      <c r="M25" s="246">
        <v>1620</v>
      </c>
      <c r="N25" s="246">
        <v>1620</v>
      </c>
      <c r="O25" s="246">
        <v>1620</v>
      </c>
      <c r="P25" s="254">
        <v>195967.7</v>
      </c>
      <c r="Q25" s="248">
        <v>0</v>
      </c>
      <c r="R25" s="248">
        <v>0</v>
      </c>
      <c r="S25" s="248">
        <v>0</v>
      </c>
      <c r="T25" s="246">
        <v>678</v>
      </c>
      <c r="U25" s="248">
        <v>0</v>
      </c>
      <c r="V25" s="248">
        <v>0</v>
      </c>
      <c r="W25" s="248">
        <v>0</v>
      </c>
      <c r="X25" s="254">
        <v>1646.4</v>
      </c>
      <c r="Y25" s="184"/>
      <c r="Z25" s="184"/>
      <c r="AA25" s="184"/>
      <c r="AB25" s="184"/>
      <c r="AC25" s="184"/>
      <c r="AD25" s="618"/>
      <c r="AE25" s="618"/>
      <c r="AF25" s="184"/>
      <c r="AG25" s="618"/>
      <c r="AH25" s="624"/>
      <c r="AI25" s="618"/>
      <c r="AJ25" s="184"/>
      <c r="AK25" s="618"/>
      <c r="AL25" s="618"/>
      <c r="AM25" s="618"/>
      <c r="AN25" s="184"/>
      <c r="AO25" s="618"/>
      <c r="AP25" s="260"/>
      <c r="AQ25" s="260"/>
      <c r="AR25" s="260"/>
      <c r="AS25" s="625"/>
      <c r="AT25" s="260"/>
      <c r="AU25" s="260"/>
      <c r="AV25" s="260"/>
      <c r="AW25" s="625"/>
      <c r="AX25" s="184"/>
    </row>
    <row r="26" spans="1:50" x14ac:dyDescent="0.1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</row>
    <row r="27" spans="1:50" x14ac:dyDescent="0.15">
      <c r="X27" s="267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</row>
    <row r="28" spans="1:50" x14ac:dyDescent="0.15">
      <c r="X28" s="267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</row>
    <row r="29" spans="1:50" x14ac:dyDescent="0.15">
      <c r="X29" s="183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</row>
    <row r="30" spans="1:50" x14ac:dyDescent="0.15">
      <c r="H30" s="184"/>
      <c r="I30" s="184"/>
      <c r="J30" s="184"/>
      <c r="K30" s="184"/>
      <c r="X30" s="183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</row>
    <row r="31" spans="1:50" x14ac:dyDescent="0.15">
      <c r="H31" s="184"/>
      <c r="I31" s="184"/>
      <c r="J31" s="184"/>
      <c r="K31" s="184"/>
      <c r="X31" s="183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</row>
    <row r="32" spans="1:50" x14ac:dyDescent="0.15">
      <c r="H32" s="184"/>
      <c r="I32" s="184"/>
      <c r="J32" s="184"/>
      <c r="K32" s="184"/>
      <c r="X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</row>
    <row r="33" spans="8:50" x14ac:dyDescent="0.15">
      <c r="H33" s="184"/>
      <c r="I33" s="184"/>
      <c r="J33" s="184"/>
      <c r="K33" s="184"/>
      <c r="X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</row>
    <row r="34" spans="8:50" x14ac:dyDescent="0.15">
      <c r="X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</row>
    <row r="35" spans="8:50" x14ac:dyDescent="0.15"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</row>
    <row r="36" spans="8:50" x14ac:dyDescent="0.15"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</row>
    <row r="37" spans="8:50" x14ac:dyDescent="0.15"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</row>
    <row r="38" spans="8:50" x14ac:dyDescent="0.15"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</row>
    <row r="39" spans="8:50" x14ac:dyDescent="0.15"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</row>
    <row r="40" spans="8:50" x14ac:dyDescent="0.15"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</row>
    <row r="41" spans="8:50" x14ac:dyDescent="0.15"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1:53" ht="8.25" customHeight="1" x14ac:dyDescent="0.15">
      <c r="A1" s="62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1:53" ht="6" customHeight="1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1:53" x14ac:dyDescent="0.15">
      <c r="B3" s="137" t="s">
        <v>397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1:53" ht="8.25" customHeight="1" x14ac:dyDescent="0.15">
      <c r="X4" s="139" t="s">
        <v>228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1:53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6"/>
      <c r="Q5" s="152"/>
      <c r="R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</row>
    <row r="6" spans="1:53" ht="13.5" customHeight="1" x14ac:dyDescent="0.15">
      <c r="B6" s="190"/>
      <c r="C6" s="562" t="s">
        <v>91</v>
      </c>
      <c r="D6" s="563"/>
      <c r="E6" s="786" t="s">
        <v>92</v>
      </c>
      <c r="F6" s="787"/>
      <c r="G6" s="787"/>
      <c r="H6" s="788"/>
      <c r="I6" s="786" t="s">
        <v>93</v>
      </c>
      <c r="J6" s="787"/>
      <c r="K6" s="787"/>
      <c r="L6" s="788"/>
      <c r="M6" s="786" t="s">
        <v>94</v>
      </c>
      <c r="N6" s="787"/>
      <c r="O6" s="787"/>
      <c r="P6" s="788"/>
      <c r="Q6" s="786" t="s">
        <v>96</v>
      </c>
      <c r="R6" s="787"/>
      <c r="S6" s="787"/>
      <c r="T6" s="788"/>
      <c r="U6" s="786" t="s">
        <v>107</v>
      </c>
      <c r="V6" s="787"/>
      <c r="W6" s="787"/>
      <c r="X6" s="788"/>
      <c r="Z6" s="136"/>
      <c r="AA6" s="183"/>
      <c r="AB6" s="568"/>
      <c r="AC6" s="568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2"/>
      <c r="AS6" s="782"/>
      <c r="AT6" s="782"/>
      <c r="AU6" s="782"/>
      <c r="AV6" s="782"/>
      <c r="AW6" s="782"/>
      <c r="AX6" s="136"/>
      <c r="AY6" s="136"/>
      <c r="AZ6" s="136"/>
      <c r="BA6" s="136"/>
    </row>
    <row r="7" spans="1:53" x14ac:dyDescent="0.15">
      <c r="B7" s="194" t="s">
        <v>97</v>
      </c>
      <c r="C7" s="195"/>
      <c r="D7" s="196"/>
      <c r="E7" s="173" t="s">
        <v>98</v>
      </c>
      <c r="F7" s="150" t="s">
        <v>99</v>
      </c>
      <c r="G7" s="156" t="s">
        <v>100</v>
      </c>
      <c r="H7" s="150" t="s">
        <v>101</v>
      </c>
      <c r="I7" s="173" t="s">
        <v>98</v>
      </c>
      <c r="J7" s="150" t="s">
        <v>99</v>
      </c>
      <c r="K7" s="156" t="s">
        <v>100</v>
      </c>
      <c r="L7" s="150" t="s">
        <v>101</v>
      </c>
      <c r="M7" s="173" t="s">
        <v>98</v>
      </c>
      <c r="N7" s="150" t="s">
        <v>99</v>
      </c>
      <c r="O7" s="156" t="s">
        <v>100</v>
      </c>
      <c r="P7" s="150" t="s">
        <v>101</v>
      </c>
      <c r="Q7" s="173" t="s">
        <v>98</v>
      </c>
      <c r="R7" s="150" t="s">
        <v>99</v>
      </c>
      <c r="S7" s="156" t="s">
        <v>100</v>
      </c>
      <c r="T7" s="150" t="s">
        <v>101</v>
      </c>
      <c r="U7" s="173" t="s">
        <v>98</v>
      </c>
      <c r="V7" s="150" t="s">
        <v>99</v>
      </c>
      <c r="W7" s="156" t="s">
        <v>100</v>
      </c>
      <c r="X7" s="150" t="s">
        <v>101</v>
      </c>
      <c r="Z7" s="136"/>
      <c r="AA7" s="195"/>
      <c r="AB7" s="195"/>
      <c r="AC7" s="19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1:53" x14ac:dyDescent="0.15">
      <c r="B8" s="202"/>
      <c r="C8" s="189"/>
      <c r="D8" s="189"/>
      <c r="E8" s="153"/>
      <c r="F8" s="154"/>
      <c r="G8" s="155" t="s">
        <v>102</v>
      </c>
      <c r="H8" s="154"/>
      <c r="I8" s="153"/>
      <c r="J8" s="154"/>
      <c r="K8" s="155" t="s">
        <v>102</v>
      </c>
      <c r="L8" s="154"/>
      <c r="M8" s="153"/>
      <c r="N8" s="154"/>
      <c r="O8" s="155" t="s">
        <v>102</v>
      </c>
      <c r="P8" s="154"/>
      <c r="Q8" s="153"/>
      <c r="R8" s="154"/>
      <c r="S8" s="155" t="s">
        <v>102</v>
      </c>
      <c r="T8" s="154"/>
      <c r="U8" s="153"/>
      <c r="V8" s="154"/>
      <c r="W8" s="155" t="s">
        <v>102</v>
      </c>
      <c r="X8" s="154"/>
      <c r="Z8" s="136"/>
      <c r="AA8" s="183"/>
      <c r="AB8" s="183"/>
      <c r="AC8" s="183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  <c r="BA8" s="136"/>
    </row>
    <row r="9" spans="1:53" s="186" customFormat="1" ht="14.1" customHeight="1" x14ac:dyDescent="0.15">
      <c r="B9" s="190" t="s">
        <v>388</v>
      </c>
      <c r="C9" s="200">
        <v>22</v>
      </c>
      <c r="D9" s="208" t="s">
        <v>389</v>
      </c>
      <c r="E9" s="207">
        <v>1817</v>
      </c>
      <c r="F9" s="207">
        <v>3150</v>
      </c>
      <c r="G9" s="207">
        <v>2259</v>
      </c>
      <c r="H9" s="207">
        <v>129465</v>
      </c>
      <c r="I9" s="207">
        <v>1260</v>
      </c>
      <c r="J9" s="207">
        <v>2100</v>
      </c>
      <c r="K9" s="207">
        <v>1674</v>
      </c>
      <c r="L9" s="207">
        <v>52313</v>
      </c>
      <c r="M9" s="207">
        <v>945</v>
      </c>
      <c r="N9" s="207">
        <v>1711</v>
      </c>
      <c r="O9" s="207">
        <v>1331</v>
      </c>
      <c r="P9" s="207">
        <v>69781</v>
      </c>
      <c r="Q9" s="207">
        <v>3990</v>
      </c>
      <c r="R9" s="207">
        <v>5145</v>
      </c>
      <c r="S9" s="207">
        <v>4430</v>
      </c>
      <c r="T9" s="207">
        <v>22665</v>
      </c>
      <c r="U9" s="207">
        <v>3339</v>
      </c>
      <c r="V9" s="207">
        <v>4673</v>
      </c>
      <c r="W9" s="207">
        <v>3906</v>
      </c>
      <c r="X9" s="209">
        <v>41166</v>
      </c>
      <c r="Z9" s="183"/>
      <c r="AA9" s="183"/>
      <c r="AB9" s="19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</row>
    <row r="10" spans="1:53" s="186" customFormat="1" ht="14.1" customHeight="1" x14ac:dyDescent="0.15">
      <c r="B10" s="214"/>
      <c r="C10" s="193">
        <v>23</v>
      </c>
      <c r="D10" s="211"/>
      <c r="E10" s="282">
        <v>1995</v>
      </c>
      <c r="F10" s="282">
        <v>2940</v>
      </c>
      <c r="G10" s="282">
        <v>2416.1159267998632</v>
      </c>
      <c r="H10" s="282">
        <v>117190.79999999999</v>
      </c>
      <c r="I10" s="282">
        <v>1496.25</v>
      </c>
      <c r="J10" s="282">
        <v>2047.5</v>
      </c>
      <c r="K10" s="282">
        <v>1727.4402574242072</v>
      </c>
      <c r="L10" s="282">
        <v>43371.6</v>
      </c>
      <c r="M10" s="282">
        <v>1050</v>
      </c>
      <c r="N10" s="282">
        <v>1732.5</v>
      </c>
      <c r="O10" s="282">
        <v>1442.6306274760898</v>
      </c>
      <c r="P10" s="282">
        <v>47504.600000000006</v>
      </c>
      <c r="Q10" s="550">
        <v>4095</v>
      </c>
      <c r="R10" s="282">
        <v>5565</v>
      </c>
      <c r="S10" s="282">
        <v>4527.3456209710566</v>
      </c>
      <c r="T10" s="282">
        <v>16123.6</v>
      </c>
      <c r="U10" s="282">
        <v>3360</v>
      </c>
      <c r="V10" s="282">
        <v>4410</v>
      </c>
      <c r="W10" s="282">
        <v>3987.7893203560243</v>
      </c>
      <c r="X10" s="550">
        <v>27152.800000000003</v>
      </c>
      <c r="Z10" s="183"/>
      <c r="AA10" s="183"/>
      <c r="AB10" s="19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</row>
    <row r="11" spans="1:53" s="186" customFormat="1" ht="14.1" customHeight="1" x14ac:dyDescent="0.15">
      <c r="B11" s="214"/>
      <c r="C11" s="193">
        <v>24</v>
      </c>
      <c r="D11" s="211"/>
      <c r="E11" s="165">
        <v>1837.5</v>
      </c>
      <c r="F11" s="165">
        <v>2835</v>
      </c>
      <c r="G11" s="165">
        <v>2153.8424383744173</v>
      </c>
      <c r="H11" s="165">
        <v>162057.39999999997</v>
      </c>
      <c r="I11" s="165">
        <v>1155</v>
      </c>
      <c r="J11" s="165">
        <v>1942.5</v>
      </c>
      <c r="K11" s="165">
        <v>1510.7774686019402</v>
      </c>
      <c r="L11" s="165">
        <v>43459.100000000006</v>
      </c>
      <c r="M11" s="165">
        <v>1050</v>
      </c>
      <c r="N11" s="165">
        <v>1627.5</v>
      </c>
      <c r="O11" s="165">
        <v>1314.0171161608985</v>
      </c>
      <c r="P11" s="165">
        <v>41990.600000000006</v>
      </c>
      <c r="Q11" s="165">
        <v>4200</v>
      </c>
      <c r="R11" s="165">
        <v>5617.5</v>
      </c>
      <c r="S11" s="165">
        <v>4633.7219799509476</v>
      </c>
      <c r="T11" s="165">
        <v>20874.800000000003</v>
      </c>
      <c r="U11" s="165">
        <v>3255</v>
      </c>
      <c r="V11" s="165">
        <v>4410</v>
      </c>
      <c r="W11" s="165">
        <v>3719.2436455049688</v>
      </c>
      <c r="X11" s="166">
        <v>46692.4</v>
      </c>
      <c r="Z11" s="183"/>
      <c r="AA11" s="183"/>
      <c r="AB11" s="19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</row>
    <row r="12" spans="1:53" s="186" customFormat="1" ht="14.1" customHeight="1" x14ac:dyDescent="0.15">
      <c r="B12" s="202"/>
      <c r="C12" s="205">
        <v>25</v>
      </c>
      <c r="D12" s="213"/>
      <c r="E12" s="168">
        <v>1890</v>
      </c>
      <c r="F12" s="168">
        <v>3150</v>
      </c>
      <c r="G12" s="168">
        <v>2355.6099765029012</v>
      </c>
      <c r="H12" s="169">
        <v>92909.1</v>
      </c>
      <c r="I12" s="168">
        <v>1365</v>
      </c>
      <c r="J12" s="168">
        <v>2100</v>
      </c>
      <c r="K12" s="168">
        <v>1711.5237506267761</v>
      </c>
      <c r="L12" s="168">
        <v>35345.600000000006</v>
      </c>
      <c r="M12" s="168">
        <v>945</v>
      </c>
      <c r="N12" s="168">
        <v>1785</v>
      </c>
      <c r="O12" s="169">
        <v>1380.4635440525271</v>
      </c>
      <c r="P12" s="168">
        <v>28230.9</v>
      </c>
      <c r="Q12" s="169">
        <v>4410</v>
      </c>
      <c r="R12" s="168">
        <v>6300</v>
      </c>
      <c r="S12" s="168">
        <v>5447.1680751817803</v>
      </c>
      <c r="T12" s="168">
        <v>21097.200000000001</v>
      </c>
      <c r="U12" s="168">
        <v>3481.8</v>
      </c>
      <c r="V12" s="168">
        <v>4935</v>
      </c>
      <c r="W12" s="168">
        <v>4253.6066432034577</v>
      </c>
      <c r="X12" s="169">
        <v>16653.5</v>
      </c>
      <c r="Z12" s="183"/>
      <c r="AA12" s="183"/>
      <c r="AB12" s="193"/>
      <c r="AC12" s="183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183"/>
      <c r="AY12" s="183"/>
      <c r="AZ12" s="183"/>
      <c r="BA12" s="183"/>
    </row>
    <row r="13" spans="1:53" s="186" customFormat="1" ht="14.1" customHeight="1" x14ac:dyDescent="0.15">
      <c r="B13" s="160"/>
      <c r="C13" s="145">
        <v>7</v>
      </c>
      <c r="D13" s="161"/>
      <c r="E13" s="210">
        <v>1995</v>
      </c>
      <c r="F13" s="210">
        <v>2513.7000000000003</v>
      </c>
      <c r="G13" s="211">
        <v>2209.8438880889735</v>
      </c>
      <c r="H13" s="210">
        <v>8450</v>
      </c>
      <c r="I13" s="210">
        <v>1575</v>
      </c>
      <c r="J13" s="210">
        <v>1890</v>
      </c>
      <c r="K13" s="210">
        <v>1742.6174062083414</v>
      </c>
      <c r="L13" s="210">
        <v>2925.3</v>
      </c>
      <c r="M13" s="210">
        <v>1312.5</v>
      </c>
      <c r="N13" s="210">
        <v>1680</v>
      </c>
      <c r="O13" s="210">
        <v>1475.7222946544978</v>
      </c>
      <c r="P13" s="210">
        <v>3634.4</v>
      </c>
      <c r="Q13" s="210">
        <v>4935</v>
      </c>
      <c r="R13" s="210">
        <v>5985</v>
      </c>
      <c r="S13" s="210">
        <v>5444.694085355055</v>
      </c>
      <c r="T13" s="210">
        <v>2266.3000000000002</v>
      </c>
      <c r="U13" s="264">
        <v>3675</v>
      </c>
      <c r="V13" s="264">
        <v>4620</v>
      </c>
      <c r="W13" s="264">
        <v>4103.0827782131664</v>
      </c>
      <c r="X13" s="211">
        <v>1223.9000000000001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</row>
    <row r="14" spans="1:53" s="186" customFormat="1" ht="14.1" customHeight="1" x14ac:dyDescent="0.15">
      <c r="B14" s="160"/>
      <c r="C14" s="145">
        <v>8</v>
      </c>
      <c r="D14" s="161"/>
      <c r="E14" s="210">
        <v>1995</v>
      </c>
      <c r="F14" s="210">
        <v>2520</v>
      </c>
      <c r="G14" s="210">
        <v>2221.4406628652891</v>
      </c>
      <c r="H14" s="210">
        <v>10507.7</v>
      </c>
      <c r="I14" s="210">
        <v>1575</v>
      </c>
      <c r="J14" s="210">
        <v>1890</v>
      </c>
      <c r="K14" s="210">
        <v>1737.9837410727848</v>
      </c>
      <c r="L14" s="210">
        <v>2943.4</v>
      </c>
      <c r="M14" s="210">
        <v>1365</v>
      </c>
      <c r="N14" s="210">
        <v>1680</v>
      </c>
      <c r="O14" s="210">
        <v>1528.7196755469563</v>
      </c>
      <c r="P14" s="210">
        <v>4885.2</v>
      </c>
      <c r="Q14" s="210">
        <v>4935</v>
      </c>
      <c r="R14" s="210">
        <v>6300</v>
      </c>
      <c r="S14" s="210">
        <v>5473.0167405764978</v>
      </c>
      <c r="T14" s="210">
        <v>2452.6999999999998</v>
      </c>
      <c r="U14" s="264">
        <v>3780</v>
      </c>
      <c r="V14" s="264">
        <v>4620</v>
      </c>
      <c r="W14" s="264">
        <v>4108.0965292841647</v>
      </c>
      <c r="X14" s="211">
        <v>2513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</row>
    <row r="15" spans="1:53" s="186" customFormat="1" ht="14.1" customHeight="1" x14ac:dyDescent="0.15">
      <c r="B15" s="160"/>
      <c r="C15" s="145">
        <v>9</v>
      </c>
      <c r="D15" s="161"/>
      <c r="E15" s="210">
        <v>2100</v>
      </c>
      <c r="F15" s="210">
        <v>2594.5500000000002</v>
      </c>
      <c r="G15" s="210">
        <v>2286.491356752043</v>
      </c>
      <c r="H15" s="210">
        <v>9065.7999999999993</v>
      </c>
      <c r="I15" s="210">
        <v>1680</v>
      </c>
      <c r="J15" s="210">
        <v>1995</v>
      </c>
      <c r="K15" s="210">
        <v>1766.2235083836924</v>
      </c>
      <c r="L15" s="210">
        <v>4395.1000000000004</v>
      </c>
      <c r="M15" s="210">
        <v>1260</v>
      </c>
      <c r="N15" s="210">
        <v>1627.5</v>
      </c>
      <c r="O15" s="210">
        <v>1432.822255574614</v>
      </c>
      <c r="P15" s="210">
        <v>3519.9</v>
      </c>
      <c r="Q15" s="210">
        <v>4935</v>
      </c>
      <c r="R15" s="210">
        <v>6300</v>
      </c>
      <c r="S15" s="210">
        <v>5480.7412482726841</v>
      </c>
      <c r="T15" s="210">
        <v>2196.6999999999998</v>
      </c>
      <c r="U15" s="264">
        <v>3815.7000000000003</v>
      </c>
      <c r="V15" s="264">
        <v>4620</v>
      </c>
      <c r="W15" s="264">
        <v>4114.5903070439499</v>
      </c>
      <c r="X15" s="211">
        <v>1710.6</v>
      </c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</row>
    <row r="16" spans="1:53" s="186" customFormat="1" ht="14.1" customHeight="1" x14ac:dyDescent="0.15">
      <c r="B16" s="160"/>
      <c r="C16" s="145">
        <v>10</v>
      </c>
      <c r="D16" s="161"/>
      <c r="E16" s="229"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59">
        <v>0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</row>
    <row r="17" spans="2:53" s="186" customFormat="1" ht="14.1" customHeight="1" x14ac:dyDescent="0.15">
      <c r="B17" s="160"/>
      <c r="C17" s="145">
        <v>11</v>
      </c>
      <c r="D17" s="161"/>
      <c r="E17" s="130">
        <v>2362.5</v>
      </c>
      <c r="F17" s="130">
        <v>3150</v>
      </c>
      <c r="G17" s="130">
        <v>2615.202037471387</v>
      </c>
      <c r="H17" s="130">
        <v>9251.6</v>
      </c>
      <c r="I17" s="130">
        <v>1732.5</v>
      </c>
      <c r="J17" s="130">
        <v>1995</v>
      </c>
      <c r="K17" s="130">
        <v>1874.3791060850831</v>
      </c>
      <c r="L17" s="130">
        <v>4072.9</v>
      </c>
      <c r="M17" s="130">
        <v>1155</v>
      </c>
      <c r="N17" s="130">
        <v>1575</v>
      </c>
      <c r="O17" s="130">
        <v>1319.3065707620528</v>
      </c>
      <c r="P17" s="130">
        <v>3171.3</v>
      </c>
      <c r="Q17" s="130">
        <v>5250</v>
      </c>
      <c r="R17" s="130">
        <v>6300</v>
      </c>
      <c r="S17" s="130">
        <v>5678.691158156912</v>
      </c>
      <c r="T17" s="130">
        <v>2250.4</v>
      </c>
      <c r="U17" s="130">
        <v>4147.5</v>
      </c>
      <c r="V17" s="130">
        <v>4935</v>
      </c>
      <c r="W17" s="130">
        <v>4461.5544090056283</v>
      </c>
      <c r="X17" s="295">
        <v>2400.5</v>
      </c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</row>
    <row r="18" spans="2:53" s="186" customFormat="1" ht="14.1" customHeight="1" x14ac:dyDescent="0.15">
      <c r="B18" s="160"/>
      <c r="C18" s="145">
        <v>12</v>
      </c>
      <c r="D18" s="161"/>
      <c r="E18" s="130">
        <v>2415</v>
      </c>
      <c r="F18" s="130">
        <v>2940</v>
      </c>
      <c r="G18" s="130">
        <v>2681.8855531697113</v>
      </c>
      <c r="H18" s="130">
        <v>9170.9</v>
      </c>
      <c r="I18" s="130">
        <v>1732.5</v>
      </c>
      <c r="J18" s="130">
        <v>2100</v>
      </c>
      <c r="K18" s="130">
        <v>1887.8647214854109</v>
      </c>
      <c r="L18" s="130">
        <v>5596.9</v>
      </c>
      <c r="M18" s="130">
        <v>1260</v>
      </c>
      <c r="N18" s="130">
        <v>1575</v>
      </c>
      <c r="O18" s="130">
        <v>1396.8391191709845</v>
      </c>
      <c r="P18" s="130">
        <v>3411.3</v>
      </c>
      <c r="Q18" s="130">
        <v>5250</v>
      </c>
      <c r="R18" s="130">
        <v>6300</v>
      </c>
      <c r="S18" s="130">
        <v>5818.6087515114878</v>
      </c>
      <c r="T18" s="130">
        <v>2815</v>
      </c>
      <c r="U18" s="130">
        <v>3990</v>
      </c>
      <c r="V18" s="130">
        <v>4830</v>
      </c>
      <c r="W18" s="130">
        <v>4581.4803345291084</v>
      </c>
      <c r="X18" s="295">
        <v>3211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</row>
    <row r="19" spans="2:53" s="186" customFormat="1" ht="14.1" customHeight="1" x14ac:dyDescent="0.15">
      <c r="B19" s="160" t="s">
        <v>390</v>
      </c>
      <c r="C19" s="145">
        <v>1</v>
      </c>
      <c r="D19" s="161" t="s">
        <v>391</v>
      </c>
      <c r="E19" s="130">
        <v>2100</v>
      </c>
      <c r="F19" s="130">
        <v>2940</v>
      </c>
      <c r="G19" s="130">
        <v>2524.9610311360084</v>
      </c>
      <c r="H19" s="130">
        <v>10241.6</v>
      </c>
      <c r="I19" s="130">
        <v>1627.5</v>
      </c>
      <c r="J19" s="130">
        <v>2205</v>
      </c>
      <c r="K19" s="295">
        <v>1888.2333009626757</v>
      </c>
      <c r="L19" s="130">
        <v>4117.2</v>
      </c>
      <c r="M19" s="130">
        <v>1470</v>
      </c>
      <c r="N19" s="295">
        <v>1470</v>
      </c>
      <c r="O19" s="130">
        <v>1470</v>
      </c>
      <c r="P19" s="130">
        <v>1386.8</v>
      </c>
      <c r="Q19" s="130">
        <v>5250</v>
      </c>
      <c r="R19" s="130">
        <v>6300</v>
      </c>
      <c r="S19" s="130">
        <v>5836.0927883120921</v>
      </c>
      <c r="T19" s="130">
        <v>1719.3</v>
      </c>
      <c r="U19" s="130">
        <v>3990</v>
      </c>
      <c r="V19" s="130">
        <v>4725</v>
      </c>
      <c r="W19" s="130">
        <v>4489.0239819004528</v>
      </c>
      <c r="X19" s="295">
        <v>2006.9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</row>
    <row r="20" spans="2:53" s="186" customFormat="1" ht="14.1" customHeight="1" x14ac:dyDescent="0.15">
      <c r="B20" s="160"/>
      <c r="C20" s="145">
        <v>2</v>
      </c>
      <c r="D20" s="161"/>
      <c r="E20" s="130">
        <v>1995</v>
      </c>
      <c r="F20" s="130">
        <v>2625</v>
      </c>
      <c r="G20" s="130">
        <v>2290.8559121555031</v>
      </c>
      <c r="H20" s="130">
        <v>5321.8</v>
      </c>
      <c r="I20" s="130">
        <v>1680</v>
      </c>
      <c r="J20" s="130">
        <v>2287.9500000000003</v>
      </c>
      <c r="K20" s="130">
        <v>1957.6767752215915</v>
      </c>
      <c r="L20" s="130">
        <v>4522</v>
      </c>
      <c r="M20" s="130">
        <v>1312.5</v>
      </c>
      <c r="N20" s="130">
        <v>1575</v>
      </c>
      <c r="O20" s="130">
        <v>1482.6851851851852</v>
      </c>
      <c r="P20" s="130">
        <v>1194.7</v>
      </c>
      <c r="Q20" s="130">
        <v>5145</v>
      </c>
      <c r="R20" s="130">
        <v>6300</v>
      </c>
      <c r="S20" s="130">
        <v>5696.0786498965117</v>
      </c>
      <c r="T20" s="130">
        <v>2544.6</v>
      </c>
      <c r="U20" s="130">
        <v>3990</v>
      </c>
      <c r="V20" s="130">
        <v>4725</v>
      </c>
      <c r="W20" s="130">
        <v>4419.3439878234403</v>
      </c>
      <c r="X20" s="295">
        <v>1356.1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</row>
    <row r="21" spans="2:53" s="186" customFormat="1" ht="14.1" customHeight="1" x14ac:dyDescent="0.15">
      <c r="B21" s="160"/>
      <c r="C21" s="145">
        <v>3</v>
      </c>
      <c r="D21" s="161"/>
      <c r="E21" s="130">
        <v>1890</v>
      </c>
      <c r="F21" s="130">
        <v>2625</v>
      </c>
      <c r="G21" s="130">
        <v>2205.4023010652054</v>
      </c>
      <c r="H21" s="130">
        <v>12545.3</v>
      </c>
      <c r="I21" s="130">
        <v>1680</v>
      </c>
      <c r="J21" s="130">
        <v>2205</v>
      </c>
      <c r="K21" s="130">
        <v>1886.8426812585503</v>
      </c>
      <c r="L21" s="130">
        <v>3471.3</v>
      </c>
      <c r="M21" s="130">
        <v>1365</v>
      </c>
      <c r="N21" s="130">
        <v>1575</v>
      </c>
      <c r="O21" s="130">
        <v>1496.2297609868929</v>
      </c>
      <c r="P21" s="130">
        <v>2333.8000000000002</v>
      </c>
      <c r="Q21" s="130">
        <v>5040</v>
      </c>
      <c r="R21" s="130">
        <v>6090</v>
      </c>
      <c r="S21" s="130">
        <v>5519.9568710359435</v>
      </c>
      <c r="T21" s="130">
        <v>2164.1</v>
      </c>
      <c r="U21" s="130">
        <v>3675</v>
      </c>
      <c r="V21" s="130">
        <v>4515</v>
      </c>
      <c r="W21" s="130">
        <v>4121.8167671659203</v>
      </c>
      <c r="X21" s="295">
        <v>2359.9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</row>
    <row r="22" spans="2:53" s="186" customFormat="1" ht="14.1" customHeight="1" x14ac:dyDescent="0.15">
      <c r="B22" s="160"/>
      <c r="C22" s="145">
        <v>4</v>
      </c>
      <c r="D22" s="161"/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59">
        <v>0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</row>
    <row r="23" spans="2:53" s="186" customFormat="1" ht="14.1" customHeight="1" x14ac:dyDescent="0.15">
      <c r="B23" s="160"/>
      <c r="C23" s="145">
        <v>5</v>
      </c>
      <c r="D23" s="161"/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59">
        <v>0</v>
      </c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</row>
    <row r="24" spans="2:53" s="186" customFormat="1" ht="14.1" customHeight="1" x14ac:dyDescent="0.15">
      <c r="B24" s="160"/>
      <c r="C24" s="145">
        <v>6</v>
      </c>
      <c r="D24" s="161"/>
      <c r="E24" s="243">
        <v>1836</v>
      </c>
      <c r="F24" s="243">
        <v>2700</v>
      </c>
      <c r="G24" s="243">
        <v>2111.2726978998394</v>
      </c>
      <c r="H24" s="243">
        <v>16411.2</v>
      </c>
      <c r="I24" s="243">
        <v>1620</v>
      </c>
      <c r="J24" s="243">
        <v>2116.8000000000002</v>
      </c>
      <c r="K24" s="243">
        <v>1823.147027648298</v>
      </c>
      <c r="L24" s="243">
        <v>5861.6</v>
      </c>
      <c r="M24" s="243">
        <v>1404</v>
      </c>
      <c r="N24" s="243">
        <v>1728</v>
      </c>
      <c r="O24" s="243">
        <v>1587.9755610972568</v>
      </c>
      <c r="P24" s="243">
        <v>2905</v>
      </c>
      <c r="Q24" s="243">
        <v>5184</v>
      </c>
      <c r="R24" s="243">
        <v>6318</v>
      </c>
      <c r="S24" s="243">
        <v>5708.8873720136526</v>
      </c>
      <c r="T24" s="243">
        <v>2383.1999999999998</v>
      </c>
      <c r="U24" s="243">
        <v>3564</v>
      </c>
      <c r="V24" s="243">
        <v>4644</v>
      </c>
      <c r="W24" s="243">
        <v>4055.6050632911383</v>
      </c>
      <c r="X24" s="245">
        <v>863.5</v>
      </c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</row>
    <row r="25" spans="2:53" s="186" customFormat="1" ht="14.1" customHeight="1" x14ac:dyDescent="0.15">
      <c r="B25" s="151"/>
      <c r="C25" s="155">
        <v>7</v>
      </c>
      <c r="D25" s="167"/>
      <c r="E25" s="246">
        <v>1944</v>
      </c>
      <c r="F25" s="246">
        <v>2646</v>
      </c>
      <c r="G25" s="246">
        <v>2207.1553664751864</v>
      </c>
      <c r="H25" s="246">
        <v>8383.6</v>
      </c>
      <c r="I25" s="246">
        <v>1512</v>
      </c>
      <c r="J25" s="254">
        <v>2106</v>
      </c>
      <c r="K25" s="246">
        <v>1760.5223722275796</v>
      </c>
      <c r="L25" s="246">
        <v>4954.8999999999996</v>
      </c>
      <c r="M25" s="246">
        <v>1296</v>
      </c>
      <c r="N25" s="246">
        <v>1620</v>
      </c>
      <c r="O25" s="246">
        <v>1548.8772362739048</v>
      </c>
      <c r="P25" s="246">
        <v>2996.1</v>
      </c>
      <c r="Q25" s="246">
        <v>5184</v>
      </c>
      <c r="R25" s="246">
        <v>6318</v>
      </c>
      <c r="S25" s="246">
        <v>5679.136563071299</v>
      </c>
      <c r="T25" s="246">
        <v>2437.6999999999998</v>
      </c>
      <c r="U25" s="246">
        <v>3564</v>
      </c>
      <c r="V25" s="246">
        <v>4428</v>
      </c>
      <c r="W25" s="246">
        <v>3998.5147338259681</v>
      </c>
      <c r="X25" s="254">
        <v>2109.4</v>
      </c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</row>
    <row r="26" spans="2:53" ht="13.5" x14ac:dyDescent="0.15">
      <c r="B26" s="214"/>
      <c r="C26" s="613" t="s">
        <v>91</v>
      </c>
      <c r="D26" s="614"/>
      <c r="E26" s="783" t="s">
        <v>109</v>
      </c>
      <c r="F26" s="784"/>
      <c r="G26" s="784"/>
      <c r="H26" s="785"/>
      <c r="I26" s="783" t="s">
        <v>110</v>
      </c>
      <c r="J26" s="784"/>
      <c r="K26" s="784"/>
      <c r="L26" s="785"/>
      <c r="M26" s="783" t="s">
        <v>111</v>
      </c>
      <c r="N26" s="784"/>
      <c r="O26" s="784"/>
      <c r="P26" s="785"/>
      <c r="Q26" s="793" t="s">
        <v>117</v>
      </c>
      <c r="R26" s="794"/>
      <c r="S26" s="794"/>
      <c r="T26" s="795"/>
      <c r="U26" s="793" t="s">
        <v>118</v>
      </c>
      <c r="V26" s="794"/>
      <c r="W26" s="794"/>
      <c r="X26" s="795"/>
      <c r="Z26" s="184"/>
      <c r="AA26" s="184"/>
      <c r="AB26" s="184"/>
      <c r="AC26" s="184"/>
      <c r="AD26" s="184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</row>
    <row r="27" spans="2:53" ht="13.5" x14ac:dyDescent="0.15">
      <c r="B27" s="194" t="s">
        <v>97</v>
      </c>
      <c r="C27" s="195"/>
      <c r="D27" s="196"/>
      <c r="E27" s="173" t="s">
        <v>98</v>
      </c>
      <c r="F27" s="150" t="s">
        <v>99</v>
      </c>
      <c r="G27" s="156" t="s">
        <v>100</v>
      </c>
      <c r="H27" s="150" t="s">
        <v>101</v>
      </c>
      <c r="I27" s="173" t="s">
        <v>98</v>
      </c>
      <c r="J27" s="150" t="s">
        <v>99</v>
      </c>
      <c r="K27" s="156" t="s">
        <v>100</v>
      </c>
      <c r="L27" s="150" t="s">
        <v>101</v>
      </c>
      <c r="M27" s="173" t="s">
        <v>98</v>
      </c>
      <c r="N27" s="150" t="s">
        <v>99</v>
      </c>
      <c r="O27" s="156" t="s">
        <v>100</v>
      </c>
      <c r="P27" s="150" t="s">
        <v>101</v>
      </c>
      <c r="Q27" s="173" t="s">
        <v>98</v>
      </c>
      <c r="R27" s="150" t="s">
        <v>99</v>
      </c>
      <c r="S27" s="156" t="s">
        <v>100</v>
      </c>
      <c r="T27" s="150" t="s">
        <v>101</v>
      </c>
      <c r="U27" s="173" t="s">
        <v>98</v>
      </c>
      <c r="V27" s="150" t="s">
        <v>99</v>
      </c>
      <c r="W27" s="156" t="s">
        <v>100</v>
      </c>
      <c r="X27" s="150" t="s">
        <v>101</v>
      </c>
      <c r="Z27" s="184"/>
      <c r="AA27" s="183"/>
      <c r="AB27" s="568"/>
      <c r="AC27" s="568"/>
      <c r="AD27" s="782"/>
      <c r="AE27" s="782"/>
      <c r="AF27" s="782"/>
      <c r="AG27" s="782"/>
      <c r="AH27" s="782"/>
      <c r="AI27" s="782"/>
      <c r="AJ27" s="782"/>
      <c r="AK27" s="782"/>
      <c r="AL27" s="782"/>
      <c r="AM27" s="782"/>
      <c r="AN27" s="782"/>
      <c r="AO27" s="782"/>
      <c r="AP27" s="792"/>
      <c r="AQ27" s="792"/>
      <c r="AR27" s="792"/>
      <c r="AS27" s="792"/>
      <c r="AT27" s="792"/>
      <c r="AU27" s="792"/>
      <c r="AV27" s="792"/>
      <c r="AW27" s="792"/>
      <c r="AX27" s="136"/>
      <c r="AY27" s="136"/>
      <c r="AZ27" s="136"/>
      <c r="BA27" s="136"/>
    </row>
    <row r="28" spans="2:53" ht="13.5" x14ac:dyDescent="0.15">
      <c r="B28" s="202"/>
      <c r="C28" s="189"/>
      <c r="D28" s="189"/>
      <c r="E28" s="153"/>
      <c r="F28" s="154"/>
      <c r="G28" s="155" t="s">
        <v>102</v>
      </c>
      <c r="H28" s="154"/>
      <c r="I28" s="153"/>
      <c r="J28" s="154"/>
      <c r="K28" s="155" t="s">
        <v>102</v>
      </c>
      <c r="L28" s="154"/>
      <c r="M28" s="153"/>
      <c r="N28" s="154"/>
      <c r="O28" s="155" t="s">
        <v>102</v>
      </c>
      <c r="P28" s="154"/>
      <c r="Q28" s="153"/>
      <c r="R28" s="154"/>
      <c r="S28" s="155" t="s">
        <v>102</v>
      </c>
      <c r="T28" s="154"/>
      <c r="U28" s="153"/>
      <c r="V28" s="154"/>
      <c r="W28" s="155" t="s">
        <v>102</v>
      </c>
      <c r="X28" s="154"/>
      <c r="Z28" s="184"/>
      <c r="AA28" s="195"/>
      <c r="AB28" s="195"/>
      <c r="AC28" s="19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36"/>
      <c r="AY28" s="136"/>
      <c r="AZ28" s="136"/>
      <c r="BA28" s="136"/>
    </row>
    <row r="29" spans="2:53" ht="13.5" x14ac:dyDescent="0.15">
      <c r="B29" s="190" t="s">
        <v>388</v>
      </c>
      <c r="C29" s="200">
        <v>22</v>
      </c>
      <c r="D29" s="208" t="s">
        <v>389</v>
      </c>
      <c r="E29" s="207">
        <v>894</v>
      </c>
      <c r="F29" s="207">
        <v>1619</v>
      </c>
      <c r="G29" s="207">
        <v>1097</v>
      </c>
      <c r="H29" s="207">
        <v>229364</v>
      </c>
      <c r="I29" s="207">
        <v>1418</v>
      </c>
      <c r="J29" s="207">
        <v>1890</v>
      </c>
      <c r="K29" s="207">
        <v>1633</v>
      </c>
      <c r="L29" s="207">
        <v>20162</v>
      </c>
      <c r="M29" s="207">
        <v>1418</v>
      </c>
      <c r="N29" s="207">
        <v>1890</v>
      </c>
      <c r="O29" s="207">
        <v>1634</v>
      </c>
      <c r="P29" s="207">
        <v>14907</v>
      </c>
      <c r="Q29" s="207">
        <v>1418</v>
      </c>
      <c r="R29" s="207">
        <v>1995</v>
      </c>
      <c r="S29" s="207">
        <v>1668</v>
      </c>
      <c r="T29" s="207">
        <v>24672</v>
      </c>
      <c r="U29" s="207">
        <v>1260</v>
      </c>
      <c r="V29" s="207">
        <v>1785</v>
      </c>
      <c r="W29" s="207">
        <v>1524</v>
      </c>
      <c r="X29" s="209">
        <v>25546</v>
      </c>
      <c r="Z29" s="184"/>
      <c r="AA29" s="183"/>
      <c r="AB29" s="183"/>
      <c r="AC29" s="183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36"/>
      <c r="AY29" s="136"/>
      <c r="AZ29" s="136"/>
      <c r="BA29" s="136"/>
    </row>
    <row r="30" spans="2:53" ht="13.5" x14ac:dyDescent="0.15">
      <c r="B30" s="214"/>
      <c r="C30" s="193">
        <v>23</v>
      </c>
      <c r="D30" s="211"/>
      <c r="E30" s="282">
        <v>1050</v>
      </c>
      <c r="F30" s="282">
        <v>1575</v>
      </c>
      <c r="G30" s="282">
        <v>1313.652003548721</v>
      </c>
      <c r="H30" s="282">
        <v>202315.3</v>
      </c>
      <c r="I30" s="282">
        <v>1517.25</v>
      </c>
      <c r="J30" s="282">
        <v>1995</v>
      </c>
      <c r="K30" s="282">
        <v>1672.103203729419</v>
      </c>
      <c r="L30" s="282">
        <v>14756.300000000001</v>
      </c>
      <c r="M30" s="282">
        <v>1522.5</v>
      </c>
      <c r="N30" s="282">
        <v>2100</v>
      </c>
      <c r="O30" s="282">
        <v>1688.4589983543829</v>
      </c>
      <c r="P30" s="282">
        <v>8790.5</v>
      </c>
      <c r="Q30" s="282">
        <v>1522.5</v>
      </c>
      <c r="R30" s="282">
        <v>2047.5</v>
      </c>
      <c r="S30" s="282">
        <v>1760.9844286371522</v>
      </c>
      <c r="T30" s="282">
        <v>13945.499999999998</v>
      </c>
      <c r="U30" s="282">
        <v>1470</v>
      </c>
      <c r="V30" s="282">
        <v>1785</v>
      </c>
      <c r="W30" s="282">
        <v>1634.5920612147302</v>
      </c>
      <c r="X30" s="550">
        <v>12012.799999999997</v>
      </c>
      <c r="Z30" s="184"/>
      <c r="AA30" s="183"/>
      <c r="AB30" s="19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36"/>
      <c r="AY30" s="136"/>
      <c r="AZ30" s="136"/>
      <c r="BA30" s="136"/>
    </row>
    <row r="31" spans="2:53" x14ac:dyDescent="0.15">
      <c r="B31" s="214"/>
      <c r="C31" s="193">
        <v>24</v>
      </c>
      <c r="D31" s="211"/>
      <c r="E31" s="165">
        <v>682.5</v>
      </c>
      <c r="F31" s="165">
        <v>1548.75</v>
      </c>
      <c r="G31" s="165">
        <v>949.90771929955508</v>
      </c>
      <c r="H31" s="165">
        <v>309640.90000000002</v>
      </c>
      <c r="I31" s="165">
        <v>1260</v>
      </c>
      <c r="J31" s="165">
        <v>1837.5</v>
      </c>
      <c r="K31" s="165">
        <v>1453.0827010574142</v>
      </c>
      <c r="L31" s="165">
        <v>32046.799999999999</v>
      </c>
      <c r="M31" s="165">
        <v>1365</v>
      </c>
      <c r="N31" s="165">
        <v>1890</v>
      </c>
      <c r="O31" s="165">
        <v>1522.4062684028004</v>
      </c>
      <c r="P31" s="165">
        <v>29969.5</v>
      </c>
      <c r="Q31" s="165">
        <v>1365</v>
      </c>
      <c r="R31" s="165">
        <v>1995</v>
      </c>
      <c r="S31" s="165">
        <v>1518.0830868468108</v>
      </c>
      <c r="T31" s="165">
        <v>28172.499999999996</v>
      </c>
      <c r="U31" s="165">
        <v>1260</v>
      </c>
      <c r="V31" s="165">
        <v>1785</v>
      </c>
      <c r="W31" s="165">
        <v>1388.1328241035437</v>
      </c>
      <c r="X31" s="166">
        <v>46965.299999999988</v>
      </c>
      <c r="Z31" s="136"/>
      <c r="AA31" s="183"/>
      <c r="AB31" s="19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36"/>
      <c r="AY31" s="136"/>
      <c r="AZ31" s="136"/>
      <c r="BA31" s="136"/>
    </row>
    <row r="32" spans="2:53" ht="13.5" x14ac:dyDescent="0.15">
      <c r="B32" s="202"/>
      <c r="C32" s="205">
        <v>25</v>
      </c>
      <c r="D32" s="213"/>
      <c r="E32" s="168">
        <v>840</v>
      </c>
      <c r="F32" s="168">
        <v>1575</v>
      </c>
      <c r="G32" s="168">
        <v>1143.3436971709432</v>
      </c>
      <c r="H32" s="168">
        <v>247931.1</v>
      </c>
      <c r="I32" s="168">
        <v>1417.5</v>
      </c>
      <c r="J32" s="168">
        <v>1995</v>
      </c>
      <c r="K32" s="168">
        <v>1652.1735808102553</v>
      </c>
      <c r="L32" s="168">
        <v>38115.199999999997</v>
      </c>
      <c r="M32" s="169">
        <v>1417.5</v>
      </c>
      <c r="N32" s="168">
        <v>1995</v>
      </c>
      <c r="O32" s="168">
        <v>1736.4687430673864</v>
      </c>
      <c r="P32" s="168">
        <v>35591.199999999997</v>
      </c>
      <c r="Q32" s="168">
        <v>1417.5</v>
      </c>
      <c r="R32" s="168">
        <v>1995</v>
      </c>
      <c r="S32" s="168">
        <v>1755.9413953932221</v>
      </c>
      <c r="T32" s="168">
        <v>34745</v>
      </c>
      <c r="U32" s="168">
        <v>1365</v>
      </c>
      <c r="V32" s="168">
        <v>1890</v>
      </c>
      <c r="W32" s="168">
        <v>1603.0169386415041</v>
      </c>
      <c r="X32" s="169">
        <v>54252.800000000003</v>
      </c>
      <c r="Z32" s="184"/>
      <c r="AA32" s="183"/>
      <c r="AB32" s="19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36"/>
      <c r="AY32" s="136"/>
      <c r="AZ32" s="136"/>
      <c r="BA32" s="136"/>
    </row>
    <row r="33" spans="2:53" x14ac:dyDescent="0.15">
      <c r="B33" s="160"/>
      <c r="C33" s="145">
        <v>7</v>
      </c>
      <c r="D33" s="161"/>
      <c r="E33" s="210">
        <v>1155</v>
      </c>
      <c r="F33" s="210">
        <v>1470</v>
      </c>
      <c r="G33" s="210">
        <v>1223.4180340801515</v>
      </c>
      <c r="H33" s="210">
        <v>15712.4</v>
      </c>
      <c r="I33" s="210">
        <v>1627.5</v>
      </c>
      <c r="J33" s="210">
        <v>1942.5</v>
      </c>
      <c r="K33" s="210">
        <v>1754.6818465377416</v>
      </c>
      <c r="L33" s="210">
        <v>4487.3999999999996</v>
      </c>
      <c r="M33" s="210">
        <v>1659</v>
      </c>
      <c r="N33" s="210">
        <v>1995</v>
      </c>
      <c r="O33" s="210">
        <v>1787.740429163619</v>
      </c>
      <c r="P33" s="210">
        <v>4030.1</v>
      </c>
      <c r="Q33" s="210">
        <v>1659</v>
      </c>
      <c r="R33" s="210">
        <v>1995</v>
      </c>
      <c r="S33" s="210">
        <v>1799.4971115537844</v>
      </c>
      <c r="T33" s="210">
        <v>3376.3</v>
      </c>
      <c r="U33" s="210">
        <v>1554</v>
      </c>
      <c r="V33" s="210">
        <v>1785</v>
      </c>
      <c r="W33" s="210">
        <v>1639.9255956432951</v>
      </c>
      <c r="X33" s="211">
        <v>4408.5</v>
      </c>
      <c r="Z33" s="136"/>
      <c r="AA33" s="136"/>
      <c r="AB33" s="145"/>
      <c r="AC33" s="136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36"/>
      <c r="AY33" s="136"/>
      <c r="AZ33" s="136"/>
      <c r="BA33" s="136"/>
    </row>
    <row r="34" spans="2:53" x14ac:dyDescent="0.15">
      <c r="B34" s="160"/>
      <c r="C34" s="145">
        <v>8</v>
      </c>
      <c r="D34" s="161"/>
      <c r="E34" s="210">
        <v>1207.5</v>
      </c>
      <c r="F34" s="210">
        <v>1479.45</v>
      </c>
      <c r="G34" s="210">
        <v>1289.4410227904407</v>
      </c>
      <c r="H34" s="210">
        <v>12433.2</v>
      </c>
      <c r="I34" s="210">
        <v>1575</v>
      </c>
      <c r="J34" s="210">
        <v>1890</v>
      </c>
      <c r="K34" s="210">
        <v>1691.2665096754379</v>
      </c>
      <c r="L34" s="210">
        <v>3324.9</v>
      </c>
      <c r="M34" s="210">
        <v>1575</v>
      </c>
      <c r="N34" s="210">
        <v>1942.5</v>
      </c>
      <c r="O34" s="210">
        <v>1749.0784440227703</v>
      </c>
      <c r="P34" s="210">
        <v>3739.3</v>
      </c>
      <c r="Q34" s="210">
        <v>1575</v>
      </c>
      <c r="R34" s="210">
        <v>1995</v>
      </c>
      <c r="S34" s="210">
        <v>1779.629463708809</v>
      </c>
      <c r="T34" s="210">
        <v>2615.1</v>
      </c>
      <c r="U34" s="210">
        <v>1470</v>
      </c>
      <c r="V34" s="210">
        <v>1785</v>
      </c>
      <c r="W34" s="210">
        <v>1625.4885057471267</v>
      </c>
      <c r="X34" s="211">
        <v>4738.3999999999996</v>
      </c>
      <c r="Z34" s="136"/>
      <c r="AA34" s="136"/>
      <c r="AB34" s="145"/>
      <c r="AC34" s="136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36"/>
      <c r="AY34" s="136"/>
      <c r="AZ34" s="136"/>
      <c r="BA34" s="136"/>
    </row>
    <row r="35" spans="2:53" x14ac:dyDescent="0.15">
      <c r="B35" s="160"/>
      <c r="C35" s="145">
        <v>9</v>
      </c>
      <c r="D35" s="161"/>
      <c r="E35" s="210">
        <v>1155</v>
      </c>
      <c r="F35" s="210">
        <v>1491</v>
      </c>
      <c r="G35" s="210">
        <v>1259.9261493244439</v>
      </c>
      <c r="H35" s="210">
        <v>11011.4</v>
      </c>
      <c r="I35" s="210">
        <v>1575</v>
      </c>
      <c r="J35" s="210">
        <v>1942.5</v>
      </c>
      <c r="K35" s="210">
        <v>1702.6516316963268</v>
      </c>
      <c r="L35" s="210">
        <v>3568.6</v>
      </c>
      <c r="M35" s="210">
        <v>1575</v>
      </c>
      <c r="N35" s="210">
        <v>1995</v>
      </c>
      <c r="O35" s="210">
        <v>1768.9769426005466</v>
      </c>
      <c r="P35" s="210">
        <v>3906.7</v>
      </c>
      <c r="Q35" s="210">
        <v>1575</v>
      </c>
      <c r="R35" s="210">
        <v>1995</v>
      </c>
      <c r="S35" s="210">
        <v>1801.9495063225365</v>
      </c>
      <c r="T35" s="210">
        <v>2673.1</v>
      </c>
      <c r="U35" s="210">
        <v>1470</v>
      </c>
      <c r="V35" s="210">
        <v>1785</v>
      </c>
      <c r="W35" s="210">
        <v>1637.6424840394666</v>
      </c>
      <c r="X35" s="211">
        <v>6908.4</v>
      </c>
      <c r="Z35" s="136"/>
      <c r="AA35" s="136"/>
      <c r="AB35" s="145"/>
      <c r="AC35" s="136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36"/>
      <c r="AY35" s="136"/>
      <c r="AZ35" s="136"/>
      <c r="BA35" s="136"/>
    </row>
    <row r="36" spans="2:53" x14ac:dyDescent="0.15">
      <c r="B36" s="160"/>
      <c r="C36" s="145">
        <v>10</v>
      </c>
      <c r="D36" s="161"/>
      <c r="E36" s="229">
        <v>0</v>
      </c>
      <c r="F36" s="229">
        <v>0</v>
      </c>
      <c r="G36" s="229">
        <v>0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9">
        <v>0</v>
      </c>
      <c r="U36" s="229">
        <v>0</v>
      </c>
      <c r="V36" s="229">
        <v>0</v>
      </c>
      <c r="W36" s="229">
        <v>0</v>
      </c>
      <c r="X36" s="259">
        <v>0</v>
      </c>
      <c r="Z36" s="136"/>
      <c r="AA36" s="136"/>
      <c r="AB36" s="145"/>
      <c r="AC36" s="136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36"/>
      <c r="AY36" s="136"/>
      <c r="AZ36" s="136"/>
      <c r="BA36" s="136"/>
    </row>
    <row r="37" spans="2:53" x14ac:dyDescent="0.15">
      <c r="B37" s="160"/>
      <c r="C37" s="145">
        <v>11</v>
      </c>
      <c r="D37" s="161"/>
      <c r="E37" s="130">
        <v>1050</v>
      </c>
      <c r="F37" s="130">
        <v>1470</v>
      </c>
      <c r="G37" s="130">
        <v>1181.325987380229</v>
      </c>
      <c r="H37" s="130">
        <v>13946.8</v>
      </c>
      <c r="I37" s="130">
        <v>1680</v>
      </c>
      <c r="J37" s="130">
        <v>1995</v>
      </c>
      <c r="K37" s="130">
        <v>1787.1668496158065</v>
      </c>
      <c r="L37" s="130">
        <v>3883.2</v>
      </c>
      <c r="M37" s="130">
        <v>1680</v>
      </c>
      <c r="N37" s="130">
        <v>1995</v>
      </c>
      <c r="O37" s="130">
        <v>1837.2639558524552</v>
      </c>
      <c r="P37" s="130">
        <v>2918.6</v>
      </c>
      <c r="Q37" s="130">
        <v>1680</v>
      </c>
      <c r="R37" s="130">
        <v>1995</v>
      </c>
      <c r="S37" s="130">
        <v>1848.0000000000005</v>
      </c>
      <c r="T37" s="130">
        <v>3468.7</v>
      </c>
      <c r="U37" s="130">
        <v>1627.5</v>
      </c>
      <c r="V37" s="130">
        <v>1890</v>
      </c>
      <c r="W37" s="130">
        <v>1713.2453715948166</v>
      </c>
      <c r="X37" s="295">
        <v>6450.6</v>
      </c>
      <c r="Z37" s="136"/>
      <c r="AA37" s="136"/>
      <c r="AB37" s="145"/>
      <c r="AC37" s="136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36"/>
      <c r="AY37" s="136"/>
      <c r="AZ37" s="136"/>
      <c r="BA37" s="136"/>
    </row>
    <row r="38" spans="2:53" x14ac:dyDescent="0.15">
      <c r="B38" s="160"/>
      <c r="C38" s="145">
        <v>12</v>
      </c>
      <c r="D38" s="161"/>
      <c r="E38" s="130">
        <v>1050</v>
      </c>
      <c r="F38" s="130">
        <v>1563.45</v>
      </c>
      <c r="G38" s="130">
        <v>1130.3031992809117</v>
      </c>
      <c r="H38" s="130">
        <v>19734.7</v>
      </c>
      <c r="I38" s="130">
        <v>1680</v>
      </c>
      <c r="J38" s="130">
        <v>1995</v>
      </c>
      <c r="K38" s="130">
        <v>1765.5424245061358</v>
      </c>
      <c r="L38" s="130">
        <v>3222.7</v>
      </c>
      <c r="M38" s="130">
        <v>1680</v>
      </c>
      <c r="N38" s="130">
        <v>1995</v>
      </c>
      <c r="O38" s="130">
        <v>1852.1185952177632</v>
      </c>
      <c r="P38" s="130">
        <v>4311.8</v>
      </c>
      <c r="Q38" s="130">
        <v>1680</v>
      </c>
      <c r="R38" s="130">
        <v>1995</v>
      </c>
      <c r="S38" s="130">
        <v>1834.5455916161575</v>
      </c>
      <c r="T38" s="130">
        <v>4349.2</v>
      </c>
      <c r="U38" s="130">
        <v>1627.5</v>
      </c>
      <c r="V38" s="130">
        <v>1890</v>
      </c>
      <c r="W38" s="130">
        <v>1717.1904680120224</v>
      </c>
      <c r="X38" s="295">
        <v>6083.4</v>
      </c>
      <c r="Z38" s="136"/>
      <c r="AA38" s="136"/>
      <c r="AB38" s="145"/>
      <c r="AC38" s="136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36"/>
      <c r="AY38" s="136"/>
      <c r="AZ38" s="136"/>
      <c r="BA38" s="136"/>
    </row>
    <row r="39" spans="2:53" x14ac:dyDescent="0.15">
      <c r="B39" s="160" t="s">
        <v>390</v>
      </c>
      <c r="C39" s="145">
        <v>1</v>
      </c>
      <c r="D39" s="161" t="s">
        <v>391</v>
      </c>
      <c r="E39" s="130">
        <v>1102.5</v>
      </c>
      <c r="F39" s="130">
        <v>1365</v>
      </c>
      <c r="G39" s="130">
        <v>1182.7100486716688</v>
      </c>
      <c r="H39" s="130">
        <v>25889.599999999999</v>
      </c>
      <c r="I39" s="130">
        <v>1627.5</v>
      </c>
      <c r="J39" s="130">
        <v>1995</v>
      </c>
      <c r="K39" s="130">
        <v>1776.4527296937422</v>
      </c>
      <c r="L39" s="130">
        <v>2421</v>
      </c>
      <c r="M39" s="130">
        <v>1627.5</v>
      </c>
      <c r="N39" s="130">
        <v>1995</v>
      </c>
      <c r="O39" s="130">
        <v>1828.8561557788944</v>
      </c>
      <c r="P39" s="130">
        <v>3671.7</v>
      </c>
      <c r="Q39" s="130">
        <v>1627.5</v>
      </c>
      <c r="R39" s="130">
        <v>1995</v>
      </c>
      <c r="S39" s="130">
        <v>1829.1013179571657</v>
      </c>
      <c r="T39" s="130">
        <v>2935</v>
      </c>
      <c r="U39" s="130">
        <v>1627.5</v>
      </c>
      <c r="V39" s="130">
        <v>1890</v>
      </c>
      <c r="W39" s="130">
        <v>1735.0729876160985</v>
      </c>
      <c r="X39" s="295">
        <v>5912.1</v>
      </c>
      <c r="Z39" s="136"/>
      <c r="AA39" s="136"/>
      <c r="AB39" s="145"/>
      <c r="AC39" s="136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36"/>
      <c r="AY39" s="136"/>
      <c r="AZ39" s="136"/>
      <c r="BA39" s="136"/>
    </row>
    <row r="40" spans="2:53" x14ac:dyDescent="0.15">
      <c r="B40" s="160"/>
      <c r="C40" s="145">
        <v>2</v>
      </c>
      <c r="D40" s="161"/>
      <c r="E40" s="130">
        <v>1102.5</v>
      </c>
      <c r="F40" s="130">
        <v>1507.8</v>
      </c>
      <c r="G40" s="130">
        <v>1218.4254471731754</v>
      </c>
      <c r="H40" s="130">
        <v>29355.200000000001</v>
      </c>
      <c r="I40" s="130">
        <v>1627.5</v>
      </c>
      <c r="J40" s="130">
        <v>1995</v>
      </c>
      <c r="K40" s="130">
        <v>1812.6363896301948</v>
      </c>
      <c r="L40" s="130">
        <v>3744.6</v>
      </c>
      <c r="M40" s="130">
        <v>1627.5</v>
      </c>
      <c r="N40" s="130">
        <v>1995</v>
      </c>
      <c r="O40" s="130">
        <v>1834.2546973943729</v>
      </c>
      <c r="P40" s="130">
        <v>3494.2</v>
      </c>
      <c r="Q40" s="130">
        <v>1627.5</v>
      </c>
      <c r="R40" s="130">
        <v>1995</v>
      </c>
      <c r="S40" s="130">
        <v>1840.2696596644387</v>
      </c>
      <c r="T40" s="130">
        <v>3381.5</v>
      </c>
      <c r="U40" s="130">
        <v>1627.5</v>
      </c>
      <c r="V40" s="130">
        <v>1890</v>
      </c>
      <c r="W40" s="130">
        <v>1715.2661713286711</v>
      </c>
      <c r="X40" s="295">
        <v>5403.1</v>
      </c>
      <c r="Z40" s="136"/>
      <c r="AA40" s="136"/>
      <c r="AB40" s="145"/>
      <c r="AC40" s="136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36"/>
      <c r="AY40" s="136"/>
      <c r="AZ40" s="136"/>
      <c r="BA40" s="136"/>
    </row>
    <row r="41" spans="2:53" x14ac:dyDescent="0.15">
      <c r="B41" s="160"/>
      <c r="C41" s="145">
        <v>3</v>
      </c>
      <c r="D41" s="161"/>
      <c r="E41" s="130">
        <v>1050</v>
      </c>
      <c r="F41" s="130">
        <v>1417.5</v>
      </c>
      <c r="G41" s="130">
        <v>1177.1531286166191</v>
      </c>
      <c r="H41" s="130">
        <v>20024.5</v>
      </c>
      <c r="I41" s="130">
        <v>1627.5</v>
      </c>
      <c r="J41" s="130">
        <v>1890</v>
      </c>
      <c r="K41" s="130">
        <v>1731.8963395140663</v>
      </c>
      <c r="L41" s="130">
        <v>2951.7</v>
      </c>
      <c r="M41" s="130">
        <v>1627.5</v>
      </c>
      <c r="N41" s="130">
        <v>1995</v>
      </c>
      <c r="O41" s="130">
        <v>1802.4398922784867</v>
      </c>
      <c r="P41" s="130">
        <v>2996.1</v>
      </c>
      <c r="Q41" s="130">
        <v>1627.5</v>
      </c>
      <c r="R41" s="130">
        <v>1995</v>
      </c>
      <c r="S41" s="130">
        <v>1828.808403505758</v>
      </c>
      <c r="T41" s="130">
        <v>3409.2</v>
      </c>
      <c r="U41" s="130">
        <v>1627.5</v>
      </c>
      <c r="V41" s="130">
        <v>1890</v>
      </c>
      <c r="W41" s="130">
        <v>1697.6086254160957</v>
      </c>
      <c r="X41" s="295">
        <v>5944</v>
      </c>
      <c r="Z41" s="136"/>
      <c r="AA41" s="136"/>
      <c r="AB41" s="145"/>
      <c r="AC41" s="136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36"/>
      <c r="AY41" s="136"/>
      <c r="AZ41" s="136"/>
      <c r="BA41" s="136"/>
    </row>
    <row r="42" spans="2:53" x14ac:dyDescent="0.15">
      <c r="B42" s="160"/>
      <c r="C42" s="145">
        <v>4</v>
      </c>
      <c r="D42" s="161"/>
      <c r="E42" s="229">
        <v>0</v>
      </c>
      <c r="F42" s="229">
        <v>0</v>
      </c>
      <c r="G42" s="229">
        <v>0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0</v>
      </c>
      <c r="S42" s="229">
        <v>0</v>
      </c>
      <c r="T42" s="229">
        <v>0</v>
      </c>
      <c r="U42" s="229">
        <v>0</v>
      </c>
      <c r="V42" s="259">
        <v>0</v>
      </c>
      <c r="W42" s="229">
        <v>0</v>
      </c>
      <c r="X42" s="259">
        <v>0</v>
      </c>
      <c r="Z42" s="136"/>
      <c r="AA42" s="136"/>
      <c r="AB42" s="145"/>
      <c r="AC42" s="136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36"/>
      <c r="AY42" s="136"/>
      <c r="AZ42" s="136"/>
      <c r="BA42" s="136"/>
    </row>
    <row r="43" spans="2:53" x14ac:dyDescent="0.15">
      <c r="B43" s="160"/>
      <c r="C43" s="145">
        <v>5</v>
      </c>
      <c r="D43" s="161"/>
      <c r="E43" s="229">
        <v>0</v>
      </c>
      <c r="F43" s="229">
        <v>0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229">
        <v>0</v>
      </c>
      <c r="X43" s="259">
        <v>0</v>
      </c>
      <c r="Z43" s="136"/>
      <c r="AA43" s="136"/>
      <c r="AB43" s="145"/>
      <c r="AC43" s="136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36"/>
      <c r="AY43" s="136"/>
      <c r="AZ43" s="136"/>
      <c r="BA43" s="136"/>
    </row>
    <row r="44" spans="2:53" x14ac:dyDescent="0.15">
      <c r="B44" s="160"/>
      <c r="C44" s="145">
        <v>6</v>
      </c>
      <c r="D44" s="161"/>
      <c r="E44" s="243">
        <v>1188</v>
      </c>
      <c r="F44" s="243">
        <v>1547.64</v>
      </c>
      <c r="G44" s="243">
        <v>1296.0135284355645</v>
      </c>
      <c r="H44" s="243">
        <v>15750.1</v>
      </c>
      <c r="I44" s="243">
        <v>1620</v>
      </c>
      <c r="J44" s="243">
        <v>2052</v>
      </c>
      <c r="K44" s="243">
        <v>1836.0917671374439</v>
      </c>
      <c r="L44" s="243">
        <v>3234.7</v>
      </c>
      <c r="M44" s="243">
        <v>1620</v>
      </c>
      <c r="N44" s="243">
        <v>2160</v>
      </c>
      <c r="O44" s="243">
        <v>1851.7685699626197</v>
      </c>
      <c r="P44" s="243">
        <v>3173.9</v>
      </c>
      <c r="Q44" s="243">
        <v>1620</v>
      </c>
      <c r="R44" s="243">
        <v>2075.7600000000002</v>
      </c>
      <c r="S44" s="243">
        <v>1845.1534209006929</v>
      </c>
      <c r="T44" s="243">
        <v>3116.1</v>
      </c>
      <c r="U44" s="243">
        <v>1620</v>
      </c>
      <c r="V44" s="243">
        <v>1998</v>
      </c>
      <c r="W44" s="243">
        <v>1744.3381687460353</v>
      </c>
      <c r="X44" s="245">
        <v>4571.2</v>
      </c>
      <c r="Z44" s="136"/>
      <c r="AA44" s="136"/>
      <c r="AB44" s="145"/>
      <c r="AC44" s="136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36"/>
      <c r="AY44" s="136"/>
      <c r="AZ44" s="136"/>
      <c r="BA44" s="136"/>
    </row>
    <row r="45" spans="2:53" x14ac:dyDescent="0.15">
      <c r="B45" s="151"/>
      <c r="C45" s="155">
        <v>7</v>
      </c>
      <c r="D45" s="167"/>
      <c r="E45" s="246">
        <v>1242</v>
      </c>
      <c r="F45" s="246">
        <v>1620</v>
      </c>
      <c r="G45" s="246">
        <v>1339.1365941139838</v>
      </c>
      <c r="H45" s="246">
        <v>16275.2</v>
      </c>
      <c r="I45" s="246">
        <v>1620</v>
      </c>
      <c r="J45" s="246">
        <v>1944</v>
      </c>
      <c r="K45" s="246">
        <v>1801.621360784944</v>
      </c>
      <c r="L45" s="246">
        <v>3030.4</v>
      </c>
      <c r="M45" s="246">
        <v>1620</v>
      </c>
      <c r="N45" s="246">
        <v>1944</v>
      </c>
      <c r="O45" s="246">
        <v>1829.2680406747959</v>
      </c>
      <c r="P45" s="246">
        <v>2704.9</v>
      </c>
      <c r="Q45" s="246">
        <v>1620</v>
      </c>
      <c r="R45" s="246">
        <v>2052</v>
      </c>
      <c r="S45" s="246">
        <v>1809.2346324652715</v>
      </c>
      <c r="T45" s="246">
        <v>3004.1</v>
      </c>
      <c r="U45" s="246">
        <v>1512</v>
      </c>
      <c r="V45" s="246">
        <v>1944</v>
      </c>
      <c r="W45" s="246">
        <v>1659.4886948312489</v>
      </c>
      <c r="X45" s="254">
        <v>4323.6000000000004</v>
      </c>
      <c r="Z45" s="136"/>
      <c r="AA45" s="136"/>
      <c r="AB45" s="145"/>
      <c r="AC45" s="136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36"/>
      <c r="AY45" s="136"/>
      <c r="AZ45" s="136"/>
      <c r="BA45" s="136"/>
    </row>
    <row r="46" spans="2:53" ht="8.25" customHeight="1" x14ac:dyDescent="0.15"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x14ac:dyDescent="0.15">
      <c r="B47" s="139" t="s">
        <v>392</v>
      </c>
      <c r="C47" s="137" t="s">
        <v>398</v>
      </c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x14ac:dyDescent="0.15">
      <c r="B48" s="182">
        <v>2</v>
      </c>
      <c r="C48" s="137" t="s">
        <v>394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  <row r="49" spans="8:53" x14ac:dyDescent="0.15"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</row>
    <row r="50" spans="8:53" x14ac:dyDescent="0.15"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</row>
    <row r="51" spans="8:53" ht="13.5" x14ac:dyDescent="0.15"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</row>
    <row r="52" spans="8:53" ht="13.5" x14ac:dyDescent="0.15"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</row>
    <row r="53" spans="8:53" ht="13.5" x14ac:dyDescent="0.15"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</row>
    <row r="54" spans="8:53" ht="13.5" x14ac:dyDescent="0.15"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</row>
    <row r="55" spans="8:53" x14ac:dyDescent="0.15"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</row>
    <row r="56" spans="8:53" x14ac:dyDescent="0.15"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</row>
    <row r="57" spans="8:53" x14ac:dyDescent="0.15"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</row>
    <row r="58" spans="8:53" x14ac:dyDescent="0.15"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0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399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ht="11.25" customHeight="1" x14ac:dyDescent="0.15">
      <c r="X4" s="139" t="s">
        <v>228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</row>
    <row r="5" spans="2:50" ht="6" customHeight="1" x14ac:dyDescent="0.15">
      <c r="B5" s="152"/>
      <c r="C5" s="152"/>
      <c r="D5" s="152"/>
      <c r="E5" s="152"/>
      <c r="F5" s="152"/>
      <c r="G5" s="152"/>
      <c r="H5" s="152"/>
      <c r="I5" s="152"/>
      <c r="J5" s="136"/>
      <c r="Q5" s="152"/>
      <c r="R5" s="152"/>
      <c r="S5" s="152"/>
      <c r="T5" s="152"/>
      <c r="U5" s="152"/>
      <c r="V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3.5" customHeight="1" x14ac:dyDescent="0.15">
      <c r="B6" s="190"/>
      <c r="C6" s="562" t="s">
        <v>91</v>
      </c>
      <c r="D6" s="563"/>
      <c r="E6" s="786" t="s">
        <v>119</v>
      </c>
      <c r="F6" s="787"/>
      <c r="G6" s="787"/>
      <c r="H6" s="788"/>
      <c r="I6" s="786" t="s">
        <v>120</v>
      </c>
      <c r="J6" s="787"/>
      <c r="K6" s="787"/>
      <c r="L6" s="788"/>
      <c r="M6" s="786" t="s">
        <v>396</v>
      </c>
      <c r="N6" s="787"/>
      <c r="O6" s="787"/>
      <c r="P6" s="788"/>
      <c r="Q6" s="786" t="s">
        <v>121</v>
      </c>
      <c r="R6" s="787"/>
      <c r="S6" s="787"/>
      <c r="T6" s="788"/>
      <c r="U6" s="786" t="s">
        <v>150</v>
      </c>
      <c r="V6" s="787"/>
      <c r="W6" s="787"/>
      <c r="X6" s="788"/>
      <c r="Z6" s="136"/>
      <c r="AA6" s="183"/>
      <c r="AB6" s="568"/>
      <c r="AC6" s="568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2"/>
      <c r="AS6" s="782"/>
      <c r="AT6" s="782"/>
      <c r="AU6" s="782"/>
      <c r="AV6" s="782"/>
      <c r="AW6" s="782"/>
      <c r="AX6" s="136"/>
    </row>
    <row r="7" spans="2:50" x14ac:dyDescent="0.15">
      <c r="B7" s="194" t="s">
        <v>97</v>
      </c>
      <c r="C7" s="195"/>
      <c r="D7" s="196"/>
      <c r="E7" s="173" t="s">
        <v>98</v>
      </c>
      <c r="F7" s="150" t="s">
        <v>99</v>
      </c>
      <c r="G7" s="156" t="s">
        <v>100</v>
      </c>
      <c r="H7" s="150" t="s">
        <v>101</v>
      </c>
      <c r="I7" s="173" t="s">
        <v>98</v>
      </c>
      <c r="J7" s="150" t="s">
        <v>99</v>
      </c>
      <c r="K7" s="156" t="s">
        <v>100</v>
      </c>
      <c r="L7" s="150" t="s">
        <v>101</v>
      </c>
      <c r="M7" s="173" t="s">
        <v>98</v>
      </c>
      <c r="N7" s="150" t="s">
        <v>99</v>
      </c>
      <c r="O7" s="156" t="s">
        <v>100</v>
      </c>
      <c r="P7" s="150" t="s">
        <v>101</v>
      </c>
      <c r="Q7" s="173" t="s">
        <v>98</v>
      </c>
      <c r="R7" s="150" t="s">
        <v>99</v>
      </c>
      <c r="S7" s="156" t="s">
        <v>100</v>
      </c>
      <c r="T7" s="150" t="s">
        <v>101</v>
      </c>
      <c r="U7" s="173" t="s">
        <v>98</v>
      </c>
      <c r="V7" s="150" t="s">
        <v>99</v>
      </c>
      <c r="W7" s="156" t="s">
        <v>100</v>
      </c>
      <c r="X7" s="150" t="s">
        <v>101</v>
      </c>
      <c r="Z7" s="136"/>
      <c r="AA7" s="195"/>
      <c r="AB7" s="195"/>
      <c r="AC7" s="19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</row>
    <row r="8" spans="2:50" x14ac:dyDescent="0.15">
      <c r="B8" s="202"/>
      <c r="C8" s="189"/>
      <c r="D8" s="189"/>
      <c r="E8" s="153"/>
      <c r="F8" s="154"/>
      <c r="G8" s="155" t="s">
        <v>102</v>
      </c>
      <c r="H8" s="154"/>
      <c r="I8" s="153"/>
      <c r="J8" s="154"/>
      <c r="K8" s="155" t="s">
        <v>102</v>
      </c>
      <c r="L8" s="154"/>
      <c r="M8" s="153"/>
      <c r="N8" s="154"/>
      <c r="O8" s="155" t="s">
        <v>102</v>
      </c>
      <c r="P8" s="154"/>
      <c r="Q8" s="153"/>
      <c r="R8" s="154"/>
      <c r="S8" s="155" t="s">
        <v>102</v>
      </c>
      <c r="T8" s="154"/>
      <c r="U8" s="153"/>
      <c r="V8" s="154"/>
      <c r="W8" s="155" t="s">
        <v>102</v>
      </c>
      <c r="X8" s="154"/>
      <c r="Z8" s="136"/>
      <c r="AA8" s="183"/>
      <c r="AB8" s="183"/>
      <c r="AC8" s="183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</row>
    <row r="9" spans="2:50" s="186" customFormat="1" ht="14.1" customHeight="1" x14ac:dyDescent="0.15">
      <c r="B9" s="190" t="s">
        <v>388</v>
      </c>
      <c r="C9" s="200">
        <v>22</v>
      </c>
      <c r="D9" s="208" t="s">
        <v>389</v>
      </c>
      <c r="E9" s="207">
        <v>851</v>
      </c>
      <c r="F9" s="207">
        <v>1155</v>
      </c>
      <c r="G9" s="209">
        <v>973</v>
      </c>
      <c r="H9" s="207">
        <v>44488</v>
      </c>
      <c r="I9" s="207">
        <v>1365</v>
      </c>
      <c r="J9" s="207">
        <v>1680</v>
      </c>
      <c r="K9" s="207">
        <v>1625</v>
      </c>
      <c r="L9" s="207">
        <v>88076</v>
      </c>
      <c r="M9" s="207">
        <v>1628</v>
      </c>
      <c r="N9" s="207">
        <v>2489</v>
      </c>
      <c r="O9" s="207">
        <v>2024</v>
      </c>
      <c r="P9" s="207">
        <v>262864</v>
      </c>
      <c r="Q9" s="198" t="s">
        <v>271</v>
      </c>
      <c r="R9" s="198" t="s">
        <v>271</v>
      </c>
      <c r="S9" s="198" t="s">
        <v>271</v>
      </c>
      <c r="T9" s="207">
        <v>31192</v>
      </c>
      <c r="U9" s="198" t="s">
        <v>271</v>
      </c>
      <c r="V9" s="198" t="s">
        <v>271</v>
      </c>
      <c r="W9" s="198" t="s">
        <v>271</v>
      </c>
      <c r="X9" s="209">
        <v>28626</v>
      </c>
      <c r="Z9" s="183"/>
      <c r="AA9" s="183"/>
      <c r="AB9" s="19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93"/>
      <c r="AQ9" s="193"/>
      <c r="AR9" s="193"/>
      <c r="AS9" s="183"/>
      <c r="AT9" s="193"/>
      <c r="AU9" s="193"/>
      <c r="AV9" s="193"/>
      <c r="AW9" s="183"/>
      <c r="AX9" s="183"/>
    </row>
    <row r="10" spans="2:50" s="186" customFormat="1" ht="14.1" customHeight="1" x14ac:dyDescent="0.15">
      <c r="B10" s="214"/>
      <c r="C10" s="193">
        <v>23</v>
      </c>
      <c r="D10" s="211"/>
      <c r="E10" s="282">
        <v>801.05</v>
      </c>
      <c r="F10" s="282">
        <v>1101.05</v>
      </c>
      <c r="G10" s="550">
        <v>917.37409472850368</v>
      </c>
      <c r="H10" s="282">
        <v>33747.700000000004</v>
      </c>
      <c r="I10" s="282">
        <v>1451.05</v>
      </c>
      <c r="J10" s="282">
        <v>1833.05</v>
      </c>
      <c r="K10" s="282">
        <v>1596.3266890657069</v>
      </c>
      <c r="L10" s="282">
        <v>69353.5</v>
      </c>
      <c r="M10" s="282">
        <v>1851.05</v>
      </c>
      <c r="N10" s="282">
        <v>2381.0500000000002</v>
      </c>
      <c r="O10" s="282">
        <v>2034.8320123334265</v>
      </c>
      <c r="P10" s="282">
        <v>142385.29999999999</v>
      </c>
      <c r="Q10" s="621" t="s">
        <v>271</v>
      </c>
      <c r="R10" s="621" t="s">
        <v>271</v>
      </c>
      <c r="S10" s="621" t="s">
        <v>271</v>
      </c>
      <c r="T10" s="282">
        <v>12790.100000000002</v>
      </c>
      <c r="U10" s="621" t="s">
        <v>271</v>
      </c>
      <c r="V10" s="621" t="s">
        <v>271</v>
      </c>
      <c r="W10" s="621" t="s">
        <v>271</v>
      </c>
      <c r="X10" s="550">
        <v>20184.3</v>
      </c>
      <c r="Z10" s="183"/>
      <c r="AA10" s="183"/>
      <c r="AB10" s="19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93"/>
      <c r="AQ10" s="193"/>
      <c r="AR10" s="193"/>
      <c r="AS10" s="183"/>
      <c r="AT10" s="193"/>
      <c r="AU10" s="193"/>
      <c r="AV10" s="193"/>
      <c r="AW10" s="183"/>
      <c r="AX10" s="183"/>
    </row>
    <row r="11" spans="2:50" s="186" customFormat="1" ht="14.1" customHeight="1" x14ac:dyDescent="0.15">
      <c r="B11" s="214"/>
      <c r="C11" s="193">
        <v>24</v>
      </c>
      <c r="D11" s="211"/>
      <c r="E11" s="165">
        <v>735</v>
      </c>
      <c r="F11" s="165">
        <v>1155</v>
      </c>
      <c r="G11" s="165">
        <v>891.1348962559407</v>
      </c>
      <c r="H11" s="165">
        <v>44738</v>
      </c>
      <c r="I11" s="165">
        <v>1312.5</v>
      </c>
      <c r="J11" s="165">
        <v>1941.45</v>
      </c>
      <c r="K11" s="165">
        <v>1651.9802332652687</v>
      </c>
      <c r="L11" s="165">
        <v>65396.099999999991</v>
      </c>
      <c r="M11" s="165">
        <v>1680</v>
      </c>
      <c r="N11" s="165">
        <v>2415</v>
      </c>
      <c r="O11" s="165">
        <v>1947.5306450656626</v>
      </c>
      <c r="P11" s="165">
        <v>71614.799999999988</v>
      </c>
      <c r="Q11" s="622" t="s">
        <v>271</v>
      </c>
      <c r="R11" s="622" t="s">
        <v>271</v>
      </c>
      <c r="S11" s="622" t="s">
        <v>271</v>
      </c>
      <c r="T11" s="165">
        <v>26995.3</v>
      </c>
      <c r="U11" s="622" t="s">
        <v>271</v>
      </c>
      <c r="V11" s="622" t="s">
        <v>271</v>
      </c>
      <c r="W11" s="622" t="s">
        <v>271</v>
      </c>
      <c r="X11" s="166">
        <v>34903.699999999997</v>
      </c>
      <c r="Z11" s="183"/>
      <c r="AA11" s="183"/>
      <c r="AB11" s="19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93"/>
      <c r="AQ11" s="193"/>
      <c r="AR11" s="193"/>
      <c r="AS11" s="183"/>
      <c r="AT11" s="193"/>
      <c r="AU11" s="193"/>
      <c r="AV11" s="193"/>
      <c r="AW11" s="183"/>
      <c r="AX11" s="183"/>
    </row>
    <row r="12" spans="2:50" s="186" customFormat="1" ht="14.1" customHeight="1" x14ac:dyDescent="0.15">
      <c r="B12" s="202"/>
      <c r="C12" s="205">
        <v>25</v>
      </c>
      <c r="D12" s="213"/>
      <c r="E12" s="128">
        <v>840</v>
      </c>
      <c r="F12" s="128">
        <v>1328.25</v>
      </c>
      <c r="G12" s="128">
        <v>1018.5708810842129</v>
      </c>
      <c r="H12" s="128">
        <v>54860.599999999991</v>
      </c>
      <c r="I12" s="128">
        <v>1365</v>
      </c>
      <c r="J12" s="128">
        <v>2071.65</v>
      </c>
      <c r="K12" s="128">
        <v>1798.6077785102177</v>
      </c>
      <c r="L12" s="128">
        <v>17701.7</v>
      </c>
      <c r="M12" s="128">
        <v>1785</v>
      </c>
      <c r="N12" s="128">
        <v>2572.5</v>
      </c>
      <c r="O12" s="128">
        <v>2149.1823562779459</v>
      </c>
      <c r="P12" s="128">
        <v>140705.59999999998</v>
      </c>
      <c r="Q12" s="248">
        <v>0</v>
      </c>
      <c r="R12" s="248">
        <v>0</v>
      </c>
      <c r="S12" s="248">
        <v>0</v>
      </c>
      <c r="T12" s="128">
        <v>25818.5</v>
      </c>
      <c r="U12" s="262">
        <v>0</v>
      </c>
      <c r="V12" s="248">
        <v>0</v>
      </c>
      <c r="W12" s="248">
        <v>0</v>
      </c>
      <c r="X12" s="134">
        <v>39706.400000000009</v>
      </c>
      <c r="Z12" s="183"/>
      <c r="AA12" s="183"/>
      <c r="AB12" s="193"/>
      <c r="AC12" s="183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623"/>
      <c r="AQ12" s="623"/>
      <c r="AR12" s="623"/>
      <c r="AS12" s="310"/>
      <c r="AT12" s="623"/>
      <c r="AU12" s="623"/>
      <c r="AV12" s="623"/>
      <c r="AW12" s="310"/>
      <c r="AX12" s="183"/>
    </row>
    <row r="13" spans="2:50" s="186" customFormat="1" ht="13.5" customHeight="1" x14ac:dyDescent="0.15">
      <c r="B13" s="160"/>
      <c r="C13" s="145">
        <v>7</v>
      </c>
      <c r="D13" s="161"/>
      <c r="E13" s="210">
        <v>945</v>
      </c>
      <c r="F13" s="210">
        <v>1207.5</v>
      </c>
      <c r="G13" s="210">
        <v>1003.7430883957802</v>
      </c>
      <c r="H13" s="210">
        <v>4589.7</v>
      </c>
      <c r="I13" s="210">
        <v>1627.5</v>
      </c>
      <c r="J13" s="210">
        <v>2049.6</v>
      </c>
      <c r="K13" s="210">
        <v>1813.0115780768365</v>
      </c>
      <c r="L13" s="210">
        <v>1442.6</v>
      </c>
      <c r="M13" s="229">
        <v>1890</v>
      </c>
      <c r="N13" s="229">
        <v>2362.5</v>
      </c>
      <c r="O13" s="229">
        <v>2097.5719275757101</v>
      </c>
      <c r="P13" s="210">
        <v>26977.599999999999</v>
      </c>
      <c r="Q13" s="229">
        <v>0</v>
      </c>
      <c r="R13" s="229">
        <v>0</v>
      </c>
      <c r="S13" s="229">
        <v>0</v>
      </c>
      <c r="T13" s="130">
        <v>3215.3</v>
      </c>
      <c r="U13" s="229">
        <v>0</v>
      </c>
      <c r="V13" s="229">
        <v>0</v>
      </c>
      <c r="W13" s="229">
        <v>0</v>
      </c>
      <c r="X13" s="295">
        <v>4001.8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260"/>
      <c r="AQ13" s="260"/>
      <c r="AR13" s="260"/>
      <c r="AS13" s="183"/>
      <c r="AT13" s="260"/>
      <c r="AU13" s="260"/>
      <c r="AV13" s="260"/>
      <c r="AW13" s="183"/>
      <c r="AX13" s="183"/>
    </row>
    <row r="14" spans="2:50" s="186" customFormat="1" ht="13.5" customHeight="1" x14ac:dyDescent="0.15">
      <c r="B14" s="160"/>
      <c r="C14" s="145">
        <v>8</v>
      </c>
      <c r="D14" s="161"/>
      <c r="E14" s="210">
        <v>945</v>
      </c>
      <c r="F14" s="210">
        <v>1155</v>
      </c>
      <c r="G14" s="210">
        <v>990.28824030677447</v>
      </c>
      <c r="H14" s="210">
        <v>2990.4</v>
      </c>
      <c r="I14" s="210">
        <v>1627.5</v>
      </c>
      <c r="J14" s="210">
        <v>2071.65</v>
      </c>
      <c r="K14" s="210">
        <v>1868.8430593099058</v>
      </c>
      <c r="L14" s="210">
        <v>1280.8</v>
      </c>
      <c r="M14" s="229">
        <v>1837.5</v>
      </c>
      <c r="N14" s="229">
        <v>2415</v>
      </c>
      <c r="O14" s="229">
        <v>2096.1146506810624</v>
      </c>
      <c r="P14" s="210">
        <v>12326</v>
      </c>
      <c r="Q14" s="229">
        <v>0</v>
      </c>
      <c r="R14" s="229">
        <v>0</v>
      </c>
      <c r="S14" s="229">
        <v>0</v>
      </c>
      <c r="T14" s="130">
        <v>3447.6</v>
      </c>
      <c r="U14" s="229">
        <v>0</v>
      </c>
      <c r="V14" s="229">
        <v>0</v>
      </c>
      <c r="W14" s="229">
        <v>0</v>
      </c>
      <c r="X14" s="295">
        <v>4982.3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260"/>
      <c r="AQ14" s="260"/>
      <c r="AR14" s="260"/>
      <c r="AS14" s="183"/>
      <c r="AT14" s="260"/>
      <c r="AU14" s="260"/>
      <c r="AV14" s="260"/>
      <c r="AW14" s="183"/>
      <c r="AX14" s="183"/>
    </row>
    <row r="15" spans="2:50" s="186" customFormat="1" ht="13.5" customHeight="1" x14ac:dyDescent="0.15">
      <c r="B15" s="160"/>
      <c r="C15" s="145">
        <v>9</v>
      </c>
      <c r="D15" s="161"/>
      <c r="E15" s="210">
        <v>945</v>
      </c>
      <c r="F15" s="210">
        <v>1260</v>
      </c>
      <c r="G15" s="210">
        <v>1012.2908001409942</v>
      </c>
      <c r="H15" s="210">
        <v>5998.8</v>
      </c>
      <c r="I15" s="210">
        <v>1575</v>
      </c>
      <c r="J15" s="210">
        <v>1895.25</v>
      </c>
      <c r="K15" s="210">
        <v>1845.7331659775546</v>
      </c>
      <c r="L15" s="210">
        <v>1161.8</v>
      </c>
      <c r="M15" s="229">
        <v>1837.5</v>
      </c>
      <c r="N15" s="229">
        <v>2467.5</v>
      </c>
      <c r="O15" s="229">
        <v>2096.5379198266528</v>
      </c>
      <c r="P15" s="210">
        <v>9308.2000000000007</v>
      </c>
      <c r="Q15" s="229">
        <v>0</v>
      </c>
      <c r="R15" s="229">
        <v>0</v>
      </c>
      <c r="S15" s="229">
        <v>0</v>
      </c>
      <c r="T15" s="130">
        <v>2726.3</v>
      </c>
      <c r="U15" s="229">
        <v>0</v>
      </c>
      <c r="V15" s="229">
        <v>0</v>
      </c>
      <c r="W15" s="229">
        <v>0</v>
      </c>
      <c r="X15" s="295">
        <v>5089.7</v>
      </c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260"/>
      <c r="AQ15" s="260"/>
      <c r="AR15" s="260"/>
      <c r="AS15" s="183"/>
      <c r="AT15" s="260"/>
      <c r="AU15" s="260"/>
      <c r="AV15" s="260"/>
      <c r="AW15" s="183"/>
      <c r="AX15" s="183"/>
    </row>
    <row r="16" spans="2:50" s="186" customFormat="1" ht="13.5" customHeight="1" x14ac:dyDescent="0.15">
      <c r="B16" s="160"/>
      <c r="C16" s="145">
        <v>10</v>
      </c>
      <c r="D16" s="161"/>
      <c r="E16" s="229"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59">
        <v>0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260"/>
      <c r="AQ16" s="260"/>
      <c r="AR16" s="260"/>
      <c r="AS16" s="183"/>
      <c r="AT16" s="260"/>
      <c r="AU16" s="260"/>
      <c r="AV16" s="260"/>
      <c r="AW16" s="183"/>
      <c r="AX16" s="183"/>
    </row>
    <row r="17" spans="2:50" s="186" customFormat="1" ht="13.5" customHeight="1" x14ac:dyDescent="0.15">
      <c r="B17" s="160"/>
      <c r="C17" s="145">
        <v>11</v>
      </c>
      <c r="D17" s="161"/>
      <c r="E17" s="130">
        <v>1018.5</v>
      </c>
      <c r="F17" s="130">
        <v>1260</v>
      </c>
      <c r="G17" s="130">
        <v>1069.3093834284628</v>
      </c>
      <c r="H17" s="130">
        <v>6057.1</v>
      </c>
      <c r="I17" s="130">
        <v>1711.5</v>
      </c>
      <c r="J17" s="130">
        <v>1934.1000000000001</v>
      </c>
      <c r="K17" s="130">
        <v>1832.1336903732288</v>
      </c>
      <c r="L17" s="130">
        <v>2098.3000000000002</v>
      </c>
      <c r="M17" s="130">
        <v>1891.0500000000002</v>
      </c>
      <c r="N17" s="130">
        <v>2572.5</v>
      </c>
      <c r="O17" s="130">
        <v>2143.1855094339621</v>
      </c>
      <c r="P17" s="130">
        <v>13462.2</v>
      </c>
      <c r="Q17" s="229">
        <v>0</v>
      </c>
      <c r="R17" s="229">
        <v>0</v>
      </c>
      <c r="S17" s="229">
        <v>0</v>
      </c>
      <c r="T17" s="130">
        <v>2016</v>
      </c>
      <c r="U17" s="229">
        <v>0</v>
      </c>
      <c r="V17" s="229">
        <v>0</v>
      </c>
      <c r="W17" s="229">
        <v>0</v>
      </c>
      <c r="X17" s="295">
        <v>4225.2</v>
      </c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260"/>
      <c r="AQ17" s="260"/>
      <c r="AR17" s="260"/>
      <c r="AS17" s="183"/>
      <c r="AT17" s="260"/>
      <c r="AU17" s="260"/>
      <c r="AV17" s="260"/>
      <c r="AW17" s="183"/>
      <c r="AX17" s="183"/>
    </row>
    <row r="18" spans="2:50" s="186" customFormat="1" ht="13.5" customHeight="1" x14ac:dyDescent="0.15">
      <c r="B18" s="160"/>
      <c r="C18" s="145">
        <v>12</v>
      </c>
      <c r="D18" s="161"/>
      <c r="E18" s="130">
        <v>1050</v>
      </c>
      <c r="F18" s="130">
        <v>1328.25</v>
      </c>
      <c r="G18" s="130">
        <v>1092.3457703927479</v>
      </c>
      <c r="H18" s="130">
        <v>7116.6</v>
      </c>
      <c r="I18" s="130">
        <v>1711.5</v>
      </c>
      <c r="J18" s="130">
        <v>1980.3000000000002</v>
      </c>
      <c r="K18" s="130">
        <v>1875.7015941250227</v>
      </c>
      <c r="L18" s="130">
        <v>2564.4</v>
      </c>
      <c r="M18" s="130">
        <v>1945.65</v>
      </c>
      <c r="N18" s="130">
        <v>2520</v>
      </c>
      <c r="O18" s="130">
        <v>2276.7346897346574</v>
      </c>
      <c r="P18" s="130">
        <v>17172.2</v>
      </c>
      <c r="Q18" s="229">
        <v>0</v>
      </c>
      <c r="R18" s="229">
        <v>0</v>
      </c>
      <c r="S18" s="229">
        <v>0</v>
      </c>
      <c r="T18" s="130">
        <v>2821.5</v>
      </c>
      <c r="U18" s="229">
        <v>0</v>
      </c>
      <c r="V18" s="229">
        <v>0</v>
      </c>
      <c r="W18" s="229">
        <v>0</v>
      </c>
      <c r="X18" s="295">
        <v>4306.5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260"/>
      <c r="AQ18" s="260"/>
      <c r="AR18" s="260"/>
      <c r="AS18" s="183"/>
      <c r="AT18" s="260"/>
      <c r="AU18" s="260"/>
      <c r="AV18" s="260"/>
      <c r="AW18" s="183"/>
      <c r="AX18" s="183"/>
    </row>
    <row r="19" spans="2:50" s="186" customFormat="1" ht="13.5" customHeight="1" x14ac:dyDescent="0.15">
      <c r="B19" s="160" t="s">
        <v>390</v>
      </c>
      <c r="C19" s="145">
        <v>1</v>
      </c>
      <c r="D19" s="161" t="s">
        <v>391</v>
      </c>
      <c r="E19" s="130">
        <v>1050</v>
      </c>
      <c r="F19" s="130">
        <v>1260</v>
      </c>
      <c r="G19" s="130">
        <v>1084.4186978012619</v>
      </c>
      <c r="H19" s="130">
        <v>5282.1</v>
      </c>
      <c r="I19" s="130">
        <v>1627.5</v>
      </c>
      <c r="J19" s="130">
        <v>2013.9</v>
      </c>
      <c r="K19" s="130">
        <v>1878.985381930981</v>
      </c>
      <c r="L19" s="130">
        <v>4389</v>
      </c>
      <c r="M19" s="130">
        <v>1995</v>
      </c>
      <c r="N19" s="130">
        <v>2437.0500000000002</v>
      </c>
      <c r="O19" s="130">
        <v>2242.8395706487513</v>
      </c>
      <c r="P19" s="130">
        <v>22155.200000000001</v>
      </c>
      <c r="Q19" s="229">
        <v>0</v>
      </c>
      <c r="R19" s="229">
        <v>0</v>
      </c>
      <c r="S19" s="229">
        <v>0</v>
      </c>
      <c r="T19" s="130">
        <v>2055.9</v>
      </c>
      <c r="U19" s="229">
        <v>0</v>
      </c>
      <c r="V19" s="229">
        <v>0</v>
      </c>
      <c r="W19" s="229">
        <v>0</v>
      </c>
      <c r="X19" s="295">
        <v>2816.1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260"/>
      <c r="AQ19" s="260"/>
      <c r="AR19" s="260"/>
      <c r="AS19" s="183"/>
      <c r="AT19" s="260"/>
      <c r="AU19" s="260"/>
      <c r="AV19" s="260"/>
      <c r="AW19" s="183"/>
      <c r="AX19" s="183"/>
    </row>
    <row r="20" spans="2:50" s="186" customFormat="1" ht="13.5" customHeight="1" x14ac:dyDescent="0.15">
      <c r="B20" s="160"/>
      <c r="C20" s="145">
        <v>2</v>
      </c>
      <c r="D20" s="161"/>
      <c r="E20" s="130">
        <v>1050</v>
      </c>
      <c r="F20" s="130">
        <v>1392.3</v>
      </c>
      <c r="G20" s="130">
        <v>1137.2949323725707</v>
      </c>
      <c r="H20" s="130">
        <v>6320.2</v>
      </c>
      <c r="I20" s="130">
        <v>1680</v>
      </c>
      <c r="J20" s="130">
        <v>1944.6000000000001</v>
      </c>
      <c r="K20" s="130">
        <v>1874.279153169829</v>
      </c>
      <c r="L20" s="130">
        <v>1310.9</v>
      </c>
      <c r="M20" s="130">
        <v>2205</v>
      </c>
      <c r="N20" s="130">
        <v>2205</v>
      </c>
      <c r="O20" s="130">
        <v>2205</v>
      </c>
      <c r="P20" s="130">
        <v>43389.599999999999</v>
      </c>
      <c r="Q20" s="229">
        <v>0</v>
      </c>
      <c r="R20" s="229">
        <v>0</v>
      </c>
      <c r="S20" s="229">
        <v>0</v>
      </c>
      <c r="T20" s="130">
        <v>1995.6</v>
      </c>
      <c r="U20" s="229">
        <v>0</v>
      </c>
      <c r="V20" s="229">
        <v>0</v>
      </c>
      <c r="W20" s="229">
        <v>0</v>
      </c>
      <c r="X20" s="295">
        <v>3434.7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260"/>
      <c r="AQ20" s="260"/>
      <c r="AR20" s="260"/>
      <c r="AS20" s="183"/>
      <c r="AT20" s="260"/>
      <c r="AU20" s="260"/>
      <c r="AV20" s="260"/>
      <c r="AW20" s="183"/>
      <c r="AX20" s="183"/>
    </row>
    <row r="21" spans="2:50" s="186" customFormat="1" ht="13.5" customHeight="1" x14ac:dyDescent="0.15">
      <c r="B21" s="160"/>
      <c r="C21" s="145">
        <v>3</v>
      </c>
      <c r="D21" s="161"/>
      <c r="E21" s="130">
        <v>997.5</v>
      </c>
      <c r="F21" s="130">
        <v>1260</v>
      </c>
      <c r="G21" s="130">
        <v>1094.6891090314505</v>
      </c>
      <c r="H21" s="130">
        <v>6943.1</v>
      </c>
      <c r="I21" s="130">
        <v>1470</v>
      </c>
      <c r="J21" s="130">
        <v>1949.8500000000001</v>
      </c>
      <c r="K21" s="130">
        <v>1840.5164122137405</v>
      </c>
      <c r="L21" s="130">
        <v>1414.9</v>
      </c>
      <c r="M21" s="130">
        <v>1890</v>
      </c>
      <c r="N21" s="130">
        <v>2572.5</v>
      </c>
      <c r="O21" s="130">
        <v>2231.1990122503034</v>
      </c>
      <c r="P21" s="130">
        <v>20969.3</v>
      </c>
      <c r="Q21" s="229">
        <v>0</v>
      </c>
      <c r="R21" s="229">
        <v>0</v>
      </c>
      <c r="S21" s="229">
        <v>0</v>
      </c>
      <c r="T21" s="130">
        <v>3666.6</v>
      </c>
      <c r="U21" s="229">
        <v>0</v>
      </c>
      <c r="V21" s="229">
        <v>0</v>
      </c>
      <c r="W21" s="229">
        <v>0</v>
      </c>
      <c r="X21" s="295">
        <v>4509.1000000000004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260"/>
      <c r="AQ21" s="260"/>
      <c r="AR21" s="260"/>
      <c r="AS21" s="183"/>
      <c r="AT21" s="260"/>
      <c r="AU21" s="260"/>
      <c r="AV21" s="260"/>
      <c r="AW21" s="183"/>
      <c r="AX21" s="183"/>
    </row>
    <row r="22" spans="2:50" s="186" customFormat="1" ht="13.5" customHeight="1" x14ac:dyDescent="0.15">
      <c r="B22" s="160"/>
      <c r="C22" s="145">
        <v>4</v>
      </c>
      <c r="D22" s="161"/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59">
        <v>0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260"/>
      <c r="AQ22" s="260"/>
      <c r="AR22" s="260"/>
      <c r="AS22" s="183"/>
      <c r="AT22" s="260"/>
      <c r="AU22" s="260"/>
      <c r="AV22" s="260"/>
      <c r="AW22" s="183"/>
      <c r="AX22" s="183"/>
    </row>
    <row r="23" spans="2:50" s="186" customFormat="1" ht="13.5" customHeight="1" x14ac:dyDescent="0.15">
      <c r="B23" s="160"/>
      <c r="C23" s="145">
        <v>5</v>
      </c>
      <c r="D23" s="161"/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59">
        <v>0</v>
      </c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260"/>
      <c r="AQ23" s="260"/>
      <c r="AR23" s="260"/>
      <c r="AS23" s="183"/>
      <c r="AT23" s="260"/>
      <c r="AU23" s="260"/>
      <c r="AV23" s="260"/>
      <c r="AW23" s="183"/>
      <c r="AX23" s="183"/>
    </row>
    <row r="24" spans="2:50" s="186" customFormat="1" ht="13.5" customHeight="1" x14ac:dyDescent="0.15">
      <c r="B24" s="242"/>
      <c r="C24" s="447">
        <v>6</v>
      </c>
      <c r="D24" s="245"/>
      <c r="E24" s="243">
        <v>1080</v>
      </c>
      <c r="F24" s="243">
        <v>1566</v>
      </c>
      <c r="G24" s="243">
        <v>1182.3297735532569</v>
      </c>
      <c r="H24" s="243">
        <v>4228</v>
      </c>
      <c r="I24" s="243">
        <v>1620</v>
      </c>
      <c r="J24" s="243">
        <v>1998</v>
      </c>
      <c r="K24" s="243">
        <v>1883.005397070162</v>
      </c>
      <c r="L24" s="243">
        <v>1078.2</v>
      </c>
      <c r="M24" s="243">
        <v>1865.16</v>
      </c>
      <c r="N24" s="243">
        <v>2646</v>
      </c>
      <c r="O24" s="243">
        <v>2288.4778739184176</v>
      </c>
      <c r="P24" s="244">
        <v>38833.1</v>
      </c>
      <c r="Q24" s="229">
        <v>0</v>
      </c>
      <c r="R24" s="229">
        <v>0</v>
      </c>
      <c r="S24" s="229">
        <v>0</v>
      </c>
      <c r="T24" s="244">
        <v>4712.5</v>
      </c>
      <c r="U24" s="229">
        <v>0</v>
      </c>
      <c r="V24" s="229">
        <v>0</v>
      </c>
      <c r="W24" s="229">
        <v>0</v>
      </c>
      <c r="X24" s="243">
        <v>4171</v>
      </c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260"/>
      <c r="AQ24" s="260"/>
      <c r="AR24" s="260"/>
      <c r="AS24" s="183"/>
      <c r="AT24" s="260"/>
      <c r="AU24" s="260"/>
      <c r="AV24" s="260"/>
      <c r="AW24" s="183"/>
      <c r="AX24" s="183"/>
    </row>
    <row r="25" spans="2:50" s="186" customFormat="1" ht="13.5" customHeight="1" x14ac:dyDescent="0.15">
      <c r="B25" s="247"/>
      <c r="C25" s="627">
        <v>7</v>
      </c>
      <c r="D25" s="254"/>
      <c r="E25" s="246">
        <v>1080</v>
      </c>
      <c r="F25" s="246">
        <v>1523.88</v>
      </c>
      <c r="G25" s="246">
        <v>1144.3703232707403</v>
      </c>
      <c r="H25" s="246">
        <v>4427.1000000000004</v>
      </c>
      <c r="I25" s="246">
        <v>1533.6</v>
      </c>
      <c r="J25" s="246">
        <v>1998</v>
      </c>
      <c r="K25" s="246">
        <v>1810.3502491234542</v>
      </c>
      <c r="L25" s="246">
        <v>1381.7</v>
      </c>
      <c r="M25" s="246">
        <v>1847.88</v>
      </c>
      <c r="N25" s="246">
        <v>2646</v>
      </c>
      <c r="O25" s="246">
        <v>2102.7729475911174</v>
      </c>
      <c r="P25" s="246">
        <v>45470.7</v>
      </c>
      <c r="Q25" s="248">
        <v>0</v>
      </c>
      <c r="R25" s="248">
        <v>0</v>
      </c>
      <c r="S25" s="248">
        <v>0</v>
      </c>
      <c r="T25" s="246">
        <v>4221.1000000000004</v>
      </c>
      <c r="U25" s="248">
        <v>0</v>
      </c>
      <c r="V25" s="248">
        <v>0</v>
      </c>
      <c r="W25" s="248">
        <v>0</v>
      </c>
      <c r="X25" s="254">
        <v>4155.2</v>
      </c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260"/>
      <c r="AQ25" s="260"/>
      <c r="AR25" s="260"/>
      <c r="AS25" s="183"/>
      <c r="AT25" s="260"/>
      <c r="AU25" s="260"/>
      <c r="AV25" s="260"/>
      <c r="AW25" s="183"/>
      <c r="AX25" s="183"/>
    </row>
    <row r="26" spans="2:50" ht="8.25" customHeight="1" x14ac:dyDescent="0.15"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x14ac:dyDescent="0.15">
      <c r="B27" s="139"/>
      <c r="X27" s="267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x14ac:dyDescent="0.15">
      <c r="B28" s="182"/>
      <c r="X28" s="267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x14ac:dyDescent="0.15">
      <c r="X29" s="183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</row>
    <row r="30" spans="2:50" ht="13.5" x14ac:dyDescent="0.15">
      <c r="H30" s="184"/>
      <c r="I30" s="184"/>
      <c r="J30" s="184"/>
      <c r="K30" s="184"/>
      <c r="X30" s="183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</row>
    <row r="31" spans="2:50" ht="13.5" x14ac:dyDescent="0.15">
      <c r="H31" s="184"/>
      <c r="I31" s="184"/>
      <c r="J31" s="184"/>
      <c r="K31" s="184"/>
      <c r="X31" s="183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3.5" x14ac:dyDescent="0.15">
      <c r="H32" s="184"/>
      <c r="I32" s="184"/>
      <c r="J32" s="184"/>
      <c r="K32" s="184"/>
      <c r="X32" s="183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8:50" ht="13.5" x14ac:dyDescent="0.15">
      <c r="H33" s="184"/>
      <c r="I33" s="184"/>
      <c r="J33" s="184"/>
      <c r="K33" s="184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</row>
    <row r="34" spans="8:50" x14ac:dyDescent="0.15"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</row>
    <row r="35" spans="8:50" x14ac:dyDescent="0.15"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</row>
    <row r="36" spans="8:50" x14ac:dyDescent="0.15"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6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5" s="90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5" ht="18.75" customHeight="1" x14ac:dyDescent="0.15">
      <c r="A4" s="30"/>
      <c r="B4" s="31"/>
      <c r="C4" s="32"/>
      <c r="D4" s="775" t="s">
        <v>42</v>
      </c>
      <c r="E4" s="776"/>
      <c r="F4" s="776"/>
      <c r="G4" s="776"/>
      <c r="H4" s="777"/>
      <c r="I4" s="33"/>
      <c r="J4" s="33"/>
      <c r="K4" s="775" t="s">
        <v>43</v>
      </c>
      <c r="L4" s="776"/>
      <c r="M4" s="77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78" t="s">
        <v>44</v>
      </c>
      <c r="E5" s="779"/>
      <c r="F5" s="39" t="s">
        <v>45</v>
      </c>
      <c r="G5" s="40" t="s">
        <v>46</v>
      </c>
      <c r="H5" s="780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1"/>
      <c r="I6" s="47"/>
      <c r="J6" s="47"/>
      <c r="K6" s="45" t="s">
        <v>58</v>
      </c>
      <c r="L6" s="45" t="s">
        <v>59</v>
      </c>
      <c r="M6" s="78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26" t="s">
        <v>80</v>
      </c>
      <c r="B7" s="49">
        <v>22</v>
      </c>
      <c r="C7" s="60" t="s">
        <v>81</v>
      </c>
      <c r="D7" s="51">
        <v>1723921</v>
      </c>
      <c r="E7" s="52">
        <v>5125333</v>
      </c>
      <c r="F7" s="51">
        <v>5881902</v>
      </c>
      <c r="G7" s="51">
        <v>4003561</v>
      </c>
      <c r="H7" s="51">
        <v>16734718</v>
      </c>
      <c r="I7" s="51">
        <v>2690132</v>
      </c>
      <c r="J7" s="51">
        <v>19424850</v>
      </c>
      <c r="K7" s="51">
        <v>36280089</v>
      </c>
      <c r="L7" s="51">
        <v>1110333</v>
      </c>
      <c r="M7" s="51">
        <v>37390421</v>
      </c>
      <c r="N7" s="51">
        <v>7103879</v>
      </c>
      <c r="O7" s="51">
        <v>44494300</v>
      </c>
      <c r="P7" s="52">
        <v>63929150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23</v>
      </c>
      <c r="C8" s="54" t="s">
        <v>60</v>
      </c>
      <c r="D8" s="51">
        <v>1790197</v>
      </c>
      <c r="E8" s="51">
        <v>4970249</v>
      </c>
      <c r="F8" s="51">
        <v>6438159</v>
      </c>
      <c r="G8" s="51">
        <v>3355828</v>
      </c>
      <c r="H8" s="51">
        <v>16554433</v>
      </c>
      <c r="I8" s="51">
        <v>2104917</v>
      </c>
      <c r="J8" s="51">
        <v>18659350</v>
      </c>
      <c r="K8" s="51">
        <v>37686559</v>
      </c>
      <c r="L8" s="51">
        <v>1076512</v>
      </c>
      <c r="M8" s="51">
        <v>38763071</v>
      </c>
      <c r="N8" s="51">
        <v>7795004</v>
      </c>
      <c r="O8" s="51">
        <v>46558075</v>
      </c>
      <c r="P8" s="52">
        <v>65217425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24</v>
      </c>
      <c r="C9" s="54"/>
      <c r="D9" s="51">
        <v>1910827</v>
      </c>
      <c r="E9" s="51">
        <v>7575521</v>
      </c>
      <c r="F9" s="51">
        <v>8168065</v>
      </c>
      <c r="G9" s="51">
        <v>4553920</v>
      </c>
      <c r="H9" s="51">
        <v>22208333</v>
      </c>
      <c r="I9" s="51">
        <v>1647759</v>
      </c>
      <c r="J9" s="51">
        <v>23856092</v>
      </c>
      <c r="K9" s="51">
        <v>37205506</v>
      </c>
      <c r="L9" s="51">
        <v>1236965</v>
      </c>
      <c r="M9" s="51">
        <v>38442471</v>
      </c>
      <c r="N9" s="51">
        <v>12492501</v>
      </c>
      <c r="O9" s="51">
        <v>50934972</v>
      </c>
      <c r="P9" s="52">
        <v>74791065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25</v>
      </c>
      <c r="C10" s="57"/>
      <c r="D10" s="59">
        <v>2005252</v>
      </c>
      <c r="E10" s="59">
        <v>8047513</v>
      </c>
      <c r="F10" s="59">
        <v>8587651</v>
      </c>
      <c r="G10" s="59">
        <v>5255784</v>
      </c>
      <c r="H10" s="58">
        <f>SUM(D10:G10)</f>
        <v>23896200</v>
      </c>
      <c r="I10" s="59">
        <v>1592400</v>
      </c>
      <c r="J10" s="59">
        <f>SUM(H10:I10)</f>
        <v>25488600</v>
      </c>
      <c r="K10" s="59">
        <v>38807747</v>
      </c>
      <c r="L10" s="59">
        <v>1587603</v>
      </c>
      <c r="M10" s="59">
        <f>SUM(K10:L10)</f>
        <v>40395350</v>
      </c>
      <c r="N10" s="59">
        <v>12151316</v>
      </c>
      <c r="O10" s="59">
        <f>SUM(M10:N10)</f>
        <v>52546666</v>
      </c>
      <c r="P10" s="58">
        <f>(J10+O10)</f>
        <v>78035266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86</v>
      </c>
      <c r="B11" s="49">
        <v>12</v>
      </c>
      <c r="C11" s="60" t="s">
        <v>61</v>
      </c>
      <c r="D11" s="101">
        <v>190352.8</v>
      </c>
      <c r="E11" s="51">
        <v>887737.99999999988</v>
      </c>
      <c r="F11" s="110">
        <v>682818.09999999986</v>
      </c>
      <c r="G11" s="51">
        <v>445121.59999999992</v>
      </c>
      <c r="H11" s="51">
        <f t="shared" ref="H11:H27" si="0">SUM(D11:G11)</f>
        <v>2206030.4999999995</v>
      </c>
      <c r="I11" s="51">
        <v>121463</v>
      </c>
      <c r="J11" s="51">
        <f t="shared" ref="J11:J27" si="1">H11+I11</f>
        <v>2327493.4999999995</v>
      </c>
      <c r="K11" s="51">
        <v>3429759.5000000005</v>
      </c>
      <c r="L11" s="115">
        <v>146037.29999999999</v>
      </c>
      <c r="M11" s="51">
        <f t="shared" ref="M11:M27" si="2">K11+L11</f>
        <v>3575796.8000000003</v>
      </c>
      <c r="N11" s="115">
        <v>1153361.9999999998</v>
      </c>
      <c r="O11" s="51">
        <f t="shared" ref="O11:O27" si="3">M11+N11</f>
        <v>4729158.8</v>
      </c>
      <c r="P11" s="51">
        <f t="shared" ref="P11:P27" si="4">J11+O11</f>
        <v>7056652.2999999989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 t="s">
        <v>78</v>
      </c>
      <c r="B12" s="49">
        <v>1</v>
      </c>
      <c r="C12" s="60" t="s">
        <v>61</v>
      </c>
      <c r="D12" s="101">
        <v>116060.30000000002</v>
      </c>
      <c r="E12" s="51">
        <v>825013.7</v>
      </c>
      <c r="F12" s="110">
        <v>799708.79999999993</v>
      </c>
      <c r="G12" s="51">
        <v>436471.40000000008</v>
      </c>
      <c r="H12" s="51">
        <f t="shared" si="0"/>
        <v>2177254.1999999997</v>
      </c>
      <c r="I12" s="51">
        <v>117347.29999999999</v>
      </c>
      <c r="J12" s="51">
        <f t="shared" si="1"/>
        <v>2294601.4999999995</v>
      </c>
      <c r="K12" s="51">
        <v>3405661.0999999996</v>
      </c>
      <c r="L12" s="115">
        <v>114687.90000000001</v>
      </c>
      <c r="M12" s="51">
        <f t="shared" si="2"/>
        <v>3520348.9999999995</v>
      </c>
      <c r="N12" s="115">
        <v>1108667.4000000004</v>
      </c>
      <c r="O12" s="51">
        <f t="shared" si="3"/>
        <v>4629016.4000000004</v>
      </c>
      <c r="P12" s="52">
        <f t="shared" si="4"/>
        <v>6923617.9000000004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2</v>
      </c>
      <c r="C13" s="60"/>
      <c r="D13" s="101">
        <v>123619.79999999999</v>
      </c>
      <c r="E13" s="51">
        <v>592707.29999999993</v>
      </c>
      <c r="F13" s="110">
        <v>691599.29999999993</v>
      </c>
      <c r="G13" s="51">
        <v>403715.10000000003</v>
      </c>
      <c r="H13" s="51">
        <f t="shared" si="0"/>
        <v>1811641.5</v>
      </c>
      <c r="I13" s="51">
        <v>103210</v>
      </c>
      <c r="J13" s="51">
        <f t="shared" si="1"/>
        <v>1914851.5</v>
      </c>
      <c r="K13" s="51">
        <v>3285721.2</v>
      </c>
      <c r="L13" s="115">
        <v>115221.9</v>
      </c>
      <c r="M13" s="51">
        <f t="shared" si="2"/>
        <v>3400943.1</v>
      </c>
      <c r="N13" s="115">
        <v>1045768.9</v>
      </c>
      <c r="O13" s="51">
        <f t="shared" si="3"/>
        <v>4446712</v>
      </c>
      <c r="P13" s="52">
        <f t="shared" si="4"/>
        <v>6361563.5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3</v>
      </c>
      <c r="C14" s="60"/>
      <c r="D14" s="101">
        <v>152710.70000000001</v>
      </c>
      <c r="E14" s="51">
        <v>612705.9</v>
      </c>
      <c r="F14" s="110">
        <v>594946.39999999991</v>
      </c>
      <c r="G14" s="51">
        <v>354945.6</v>
      </c>
      <c r="H14" s="51">
        <f t="shared" si="0"/>
        <v>1715308.6</v>
      </c>
      <c r="I14" s="51">
        <v>111596.8</v>
      </c>
      <c r="J14" s="51">
        <f t="shared" si="1"/>
        <v>1826905.4000000001</v>
      </c>
      <c r="K14" s="51">
        <v>2985883.6999999997</v>
      </c>
      <c r="L14" s="115">
        <v>132999.1</v>
      </c>
      <c r="M14" s="51">
        <f t="shared" si="2"/>
        <v>3118882.8</v>
      </c>
      <c r="N14" s="115">
        <v>781274.60000000009</v>
      </c>
      <c r="O14" s="51">
        <f t="shared" si="3"/>
        <v>3900157.4</v>
      </c>
      <c r="P14" s="52">
        <f t="shared" si="4"/>
        <v>5727062.7999999998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4</v>
      </c>
      <c r="C15" s="60"/>
      <c r="D15" s="101">
        <v>170502.60000000003</v>
      </c>
      <c r="E15" s="51">
        <v>671456.4</v>
      </c>
      <c r="F15" s="110">
        <v>771330.9</v>
      </c>
      <c r="G15" s="51">
        <v>508512.2</v>
      </c>
      <c r="H15" s="51">
        <f t="shared" si="0"/>
        <v>2121802.1</v>
      </c>
      <c r="I15" s="51">
        <v>97671.7</v>
      </c>
      <c r="J15" s="51">
        <f t="shared" si="1"/>
        <v>2219473.8000000003</v>
      </c>
      <c r="K15" s="51">
        <v>3355895.3</v>
      </c>
      <c r="L15" s="115">
        <v>163015.29999999999</v>
      </c>
      <c r="M15" s="51">
        <f t="shared" si="2"/>
        <v>3518910.5999999996</v>
      </c>
      <c r="N15" s="115">
        <v>940064.9</v>
      </c>
      <c r="O15" s="51">
        <f t="shared" si="3"/>
        <v>4458975.5</v>
      </c>
      <c r="P15" s="52">
        <f t="shared" si="4"/>
        <v>6678449.3000000007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5</v>
      </c>
      <c r="C16" s="60"/>
      <c r="D16" s="101">
        <v>173732.1</v>
      </c>
      <c r="E16" s="51">
        <v>786955.5</v>
      </c>
      <c r="F16" s="110">
        <v>751860.79999999993</v>
      </c>
      <c r="G16" s="51">
        <v>435160.29999999993</v>
      </c>
      <c r="H16" s="51">
        <f t="shared" si="0"/>
        <v>2147708.6999999997</v>
      </c>
      <c r="I16" s="51">
        <v>89786.199999999983</v>
      </c>
      <c r="J16" s="51">
        <f t="shared" si="1"/>
        <v>2237494.9</v>
      </c>
      <c r="K16" s="51">
        <v>3268129.8</v>
      </c>
      <c r="L16" s="115">
        <v>171518.3</v>
      </c>
      <c r="M16" s="51">
        <f t="shared" si="2"/>
        <v>3439648.0999999996</v>
      </c>
      <c r="N16" s="115">
        <v>1075487.2000000002</v>
      </c>
      <c r="O16" s="51">
        <f t="shared" si="3"/>
        <v>4515135.3</v>
      </c>
      <c r="P16" s="52">
        <f t="shared" si="4"/>
        <v>6752630.1999999993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6</v>
      </c>
      <c r="C17" s="60"/>
      <c r="D17" s="101">
        <v>139310.79999999999</v>
      </c>
      <c r="E17" s="51">
        <v>580783.99999999988</v>
      </c>
      <c r="F17" s="110">
        <v>682064</v>
      </c>
      <c r="G17" s="51">
        <v>364066.1</v>
      </c>
      <c r="H17" s="51">
        <f t="shared" si="0"/>
        <v>1766224.9</v>
      </c>
      <c r="I17" s="51">
        <v>86062.699999999983</v>
      </c>
      <c r="J17" s="51">
        <f t="shared" si="1"/>
        <v>1852287.5999999999</v>
      </c>
      <c r="K17" s="51">
        <v>2811670.9000000004</v>
      </c>
      <c r="L17" s="115">
        <v>106951.2</v>
      </c>
      <c r="M17" s="51">
        <f t="shared" si="2"/>
        <v>2918622.1000000006</v>
      </c>
      <c r="N17" s="115">
        <v>1310270.6000000001</v>
      </c>
      <c r="O17" s="52">
        <f t="shared" si="3"/>
        <v>4228892.7000000011</v>
      </c>
      <c r="P17" s="52">
        <f t="shared" si="4"/>
        <v>6081180.3000000007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7</v>
      </c>
      <c r="C18" s="60"/>
      <c r="D18" s="101">
        <v>193564.39999999997</v>
      </c>
      <c r="E18" s="51">
        <v>758078.79999999993</v>
      </c>
      <c r="F18" s="110">
        <v>760988.90000000014</v>
      </c>
      <c r="G18" s="51">
        <v>482477.3</v>
      </c>
      <c r="H18" s="51">
        <f t="shared" si="0"/>
        <v>2195109.4</v>
      </c>
      <c r="I18" s="51">
        <v>89067.60000000002</v>
      </c>
      <c r="J18" s="51">
        <f t="shared" si="1"/>
        <v>2284177</v>
      </c>
      <c r="K18" s="51">
        <v>3169361.6</v>
      </c>
      <c r="L18" s="115">
        <v>142775.6</v>
      </c>
      <c r="M18" s="51">
        <f t="shared" si="2"/>
        <v>3312137.2</v>
      </c>
      <c r="N18" s="115">
        <v>1114901.8999999999</v>
      </c>
      <c r="O18" s="51">
        <f t="shared" si="3"/>
        <v>4427039.0999999996</v>
      </c>
      <c r="P18" s="52">
        <f t="shared" si="4"/>
        <v>6711216.0999999996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8</v>
      </c>
      <c r="C19" s="60"/>
      <c r="D19" s="101">
        <v>203938.7</v>
      </c>
      <c r="E19" s="51">
        <v>648320.20000000007</v>
      </c>
      <c r="F19" s="110">
        <v>699963.40000000014</v>
      </c>
      <c r="G19" s="51">
        <v>394953.5</v>
      </c>
      <c r="H19" s="51">
        <f t="shared" si="0"/>
        <v>1947175.8000000003</v>
      </c>
      <c r="I19" s="51">
        <v>87500.299999999988</v>
      </c>
      <c r="J19" s="51">
        <f t="shared" si="1"/>
        <v>2034676.1000000003</v>
      </c>
      <c r="K19" s="51">
        <v>3007136.1999999997</v>
      </c>
      <c r="L19" s="115">
        <v>118365.6</v>
      </c>
      <c r="M19" s="51">
        <f t="shared" si="2"/>
        <v>3125501.8</v>
      </c>
      <c r="N19" s="115">
        <v>962351.49999999988</v>
      </c>
      <c r="O19" s="51">
        <f t="shared" si="3"/>
        <v>4087853.3</v>
      </c>
      <c r="P19" s="52">
        <f t="shared" si="4"/>
        <v>6122529.4000000004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9</v>
      </c>
      <c r="C20" s="60"/>
      <c r="D20" s="101">
        <v>157190.39999999999</v>
      </c>
      <c r="E20" s="51">
        <v>566295.10000000009</v>
      </c>
      <c r="F20" s="110">
        <v>596059.60000000009</v>
      </c>
      <c r="G20" s="51">
        <v>503755.9</v>
      </c>
      <c r="H20" s="51">
        <f t="shared" si="0"/>
        <v>1823301</v>
      </c>
      <c r="I20" s="51">
        <v>103175.89999999998</v>
      </c>
      <c r="J20" s="51">
        <f t="shared" si="1"/>
        <v>1926476.9</v>
      </c>
      <c r="K20" s="51">
        <v>3316794.3999999994</v>
      </c>
      <c r="L20" s="115">
        <v>128055.59999999999</v>
      </c>
      <c r="M20" s="51">
        <f t="shared" si="2"/>
        <v>3444849.9999999995</v>
      </c>
      <c r="N20" s="115">
        <v>920493.8</v>
      </c>
      <c r="O20" s="51">
        <f t="shared" si="3"/>
        <v>4365343.8</v>
      </c>
      <c r="P20" s="52">
        <f t="shared" si="4"/>
        <v>6291820.6999999993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10</v>
      </c>
      <c r="C21" s="60"/>
      <c r="D21" s="101">
        <v>173329.1</v>
      </c>
      <c r="E21" s="51">
        <v>679096.7</v>
      </c>
      <c r="F21" s="110">
        <v>742150.3</v>
      </c>
      <c r="G21" s="51">
        <v>391710.3</v>
      </c>
      <c r="H21" s="51">
        <f t="shared" si="0"/>
        <v>1986286.4000000001</v>
      </c>
      <c r="I21" s="51">
        <v>280758</v>
      </c>
      <c r="J21" s="51">
        <f t="shared" si="1"/>
        <v>2267044.4000000004</v>
      </c>
      <c r="K21" s="51">
        <v>3319410</v>
      </c>
      <c r="L21" s="115">
        <v>126325.19999999998</v>
      </c>
      <c r="M21" s="51">
        <f t="shared" si="2"/>
        <v>3445735.2</v>
      </c>
      <c r="N21" s="115">
        <v>1011431.4</v>
      </c>
      <c r="O21" s="51">
        <f t="shared" si="3"/>
        <v>4457166.6000000006</v>
      </c>
      <c r="P21" s="52">
        <f t="shared" si="4"/>
        <v>6724211.0000000009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11</v>
      </c>
      <c r="C22" s="60"/>
      <c r="D22" s="101">
        <v>175689.7</v>
      </c>
      <c r="E22" s="51">
        <v>579802.79999999993</v>
      </c>
      <c r="F22" s="110">
        <v>791265.7</v>
      </c>
      <c r="G22" s="51">
        <v>435981.39999999997</v>
      </c>
      <c r="H22" s="51">
        <f t="shared" si="0"/>
        <v>1982739.5999999999</v>
      </c>
      <c r="I22" s="51">
        <v>254279.6</v>
      </c>
      <c r="J22" s="51">
        <f t="shared" si="1"/>
        <v>2237019.1999999997</v>
      </c>
      <c r="K22" s="51">
        <v>3388408.8</v>
      </c>
      <c r="L22" s="115">
        <v>138566.20000000001</v>
      </c>
      <c r="M22" s="51">
        <f t="shared" si="2"/>
        <v>3526975</v>
      </c>
      <c r="N22" s="115">
        <v>945338.89999999991</v>
      </c>
      <c r="O22" s="51">
        <f t="shared" si="3"/>
        <v>4472313.9000000004</v>
      </c>
      <c r="P22" s="52">
        <f t="shared" si="4"/>
        <v>6709333.0999999996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12</v>
      </c>
      <c r="C23" s="60"/>
      <c r="D23" s="101">
        <v>225603.20000000007</v>
      </c>
      <c r="E23" s="51">
        <v>746296.70000000007</v>
      </c>
      <c r="F23" s="110">
        <v>705713.2</v>
      </c>
      <c r="G23" s="51">
        <v>544035</v>
      </c>
      <c r="H23" s="51">
        <f t="shared" si="0"/>
        <v>2221648.1</v>
      </c>
      <c r="I23" s="51">
        <v>171943.9</v>
      </c>
      <c r="J23" s="51">
        <f t="shared" si="1"/>
        <v>2393592</v>
      </c>
      <c r="K23" s="51">
        <v>3493673.5</v>
      </c>
      <c r="L23" s="115">
        <v>129121.40000000001</v>
      </c>
      <c r="M23" s="51">
        <f t="shared" si="2"/>
        <v>3622794.9</v>
      </c>
      <c r="N23" s="115">
        <v>935265.20000000007</v>
      </c>
      <c r="O23" s="51">
        <f t="shared" si="3"/>
        <v>4558060.0999999996</v>
      </c>
      <c r="P23" s="52">
        <f t="shared" si="4"/>
        <v>6951652.0999999996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 t="s">
        <v>84</v>
      </c>
      <c r="B24" s="49">
        <v>1</v>
      </c>
      <c r="C24" s="60" t="s">
        <v>61</v>
      </c>
      <c r="D24" s="101">
        <v>222078.5</v>
      </c>
      <c r="E24" s="51">
        <v>770350.4</v>
      </c>
      <c r="F24" s="110">
        <v>699821.3</v>
      </c>
      <c r="G24" s="51">
        <v>456537.3</v>
      </c>
      <c r="H24" s="51">
        <f t="shared" si="0"/>
        <v>2148787.5</v>
      </c>
      <c r="I24" s="51">
        <v>160284.09999999998</v>
      </c>
      <c r="J24" s="51">
        <f t="shared" si="1"/>
        <v>2309071.6</v>
      </c>
      <c r="K24" s="51">
        <v>3648247.3</v>
      </c>
      <c r="L24" s="115">
        <v>134816.29999999999</v>
      </c>
      <c r="M24" s="51">
        <f t="shared" si="2"/>
        <v>3783063.5999999996</v>
      </c>
      <c r="N24" s="115">
        <v>849235.79999999993</v>
      </c>
      <c r="O24" s="51">
        <f t="shared" si="3"/>
        <v>4632299.3999999994</v>
      </c>
      <c r="P24" s="51">
        <f t="shared" si="4"/>
        <v>6941371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2</v>
      </c>
      <c r="C25" s="60"/>
      <c r="D25" s="101">
        <v>167014.70000000001</v>
      </c>
      <c r="E25" s="51">
        <v>533691.70000000007</v>
      </c>
      <c r="F25" s="110">
        <v>712796.90000000014</v>
      </c>
      <c r="G25" s="51">
        <v>400234.3</v>
      </c>
      <c r="H25" s="51">
        <f t="shared" si="0"/>
        <v>1813737.6000000003</v>
      </c>
      <c r="I25" s="51">
        <v>184059.70000000004</v>
      </c>
      <c r="J25" s="51">
        <f t="shared" si="1"/>
        <v>1997797.3000000003</v>
      </c>
      <c r="K25" s="51">
        <v>3270302.1</v>
      </c>
      <c r="L25" s="115">
        <v>130865.9</v>
      </c>
      <c r="M25" s="51">
        <f t="shared" si="2"/>
        <v>3401168</v>
      </c>
      <c r="N25" s="115">
        <v>797622</v>
      </c>
      <c r="O25" s="51">
        <f t="shared" si="3"/>
        <v>4198790</v>
      </c>
      <c r="P25" s="52">
        <f t="shared" si="4"/>
        <v>6196587.3000000007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3</v>
      </c>
      <c r="C26" s="60"/>
      <c r="D26" s="101">
        <v>188677.2</v>
      </c>
      <c r="E26" s="51">
        <v>572835.9</v>
      </c>
      <c r="F26" s="110">
        <v>691285.6</v>
      </c>
      <c r="G26" s="51">
        <v>458976.00000000006</v>
      </c>
      <c r="H26" s="51">
        <f t="shared" si="0"/>
        <v>1911774.7000000002</v>
      </c>
      <c r="I26" s="51">
        <v>169296.00000000003</v>
      </c>
      <c r="J26" s="51">
        <f t="shared" si="1"/>
        <v>2081070.7000000002</v>
      </c>
      <c r="K26" s="51">
        <v>3264546.2</v>
      </c>
      <c r="L26" s="115">
        <v>171408.9</v>
      </c>
      <c r="M26" s="51">
        <f t="shared" si="2"/>
        <v>3435955.1</v>
      </c>
      <c r="N26" s="115">
        <v>867775.89999999991</v>
      </c>
      <c r="O26" s="51">
        <f t="shared" si="3"/>
        <v>4303731</v>
      </c>
      <c r="P26" s="52">
        <f t="shared" si="4"/>
        <v>6384801.7000000002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4</v>
      </c>
      <c r="C27" s="60"/>
      <c r="D27" s="101">
        <v>199086.7</v>
      </c>
      <c r="E27" s="51">
        <v>775772.7</v>
      </c>
      <c r="F27" s="110">
        <v>857098.7</v>
      </c>
      <c r="G27" s="51">
        <v>498941.89999999991</v>
      </c>
      <c r="H27" s="51">
        <f t="shared" si="0"/>
        <v>2330900</v>
      </c>
      <c r="I27" s="51">
        <v>271802.10000000003</v>
      </c>
      <c r="J27" s="51">
        <f t="shared" si="1"/>
        <v>2602702.1</v>
      </c>
      <c r="K27" s="51">
        <v>3431192.7</v>
      </c>
      <c r="L27" s="115">
        <v>128133.09999999999</v>
      </c>
      <c r="M27" s="51">
        <f t="shared" si="2"/>
        <v>3559325.8000000003</v>
      </c>
      <c r="N27" s="115">
        <v>1004903.7999999999</v>
      </c>
      <c r="O27" s="51">
        <f t="shared" si="3"/>
        <v>4564229.6000000006</v>
      </c>
      <c r="P27" s="52">
        <f t="shared" si="4"/>
        <v>7166931.7000000011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5</v>
      </c>
      <c r="C28" s="60"/>
      <c r="D28" s="101">
        <v>198812.59999999998</v>
      </c>
      <c r="E28" s="51">
        <v>570220.39999999991</v>
      </c>
      <c r="F28" s="110">
        <v>676951.00000000012</v>
      </c>
      <c r="G28" s="51">
        <v>397267.89999999997</v>
      </c>
      <c r="H28" s="51">
        <f>SUM(D28:G28)</f>
        <v>1843251.9</v>
      </c>
      <c r="I28" s="51">
        <v>201075.4</v>
      </c>
      <c r="J28" s="51">
        <f>H28+I28</f>
        <v>2044327.2999999998</v>
      </c>
      <c r="K28" s="51">
        <v>2826468.8999999994</v>
      </c>
      <c r="L28" s="115">
        <v>112279</v>
      </c>
      <c r="M28" s="51">
        <f>K28+L28</f>
        <v>2938747.8999999994</v>
      </c>
      <c r="N28" s="115">
        <v>749545.3</v>
      </c>
      <c r="O28" s="51">
        <f>M28+N28</f>
        <v>3688293.1999999993</v>
      </c>
      <c r="P28" s="52">
        <f>J28+O28</f>
        <v>5732620.4999999991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6</v>
      </c>
      <c r="C29" s="60"/>
      <c r="D29" s="101">
        <v>194389.19999999998</v>
      </c>
      <c r="E29" s="52">
        <v>564272.70000000007</v>
      </c>
      <c r="F29" s="110">
        <v>709432.50000000012</v>
      </c>
      <c r="G29" s="51">
        <v>572576</v>
      </c>
      <c r="H29" s="52">
        <f>SUM(D29:G29)</f>
        <v>2040670.4000000001</v>
      </c>
      <c r="I29" s="51">
        <v>251647.1</v>
      </c>
      <c r="J29" s="51">
        <f>H29+I29</f>
        <v>2292317.5</v>
      </c>
      <c r="K29" s="51">
        <v>3291150.8</v>
      </c>
      <c r="L29" s="115">
        <v>100096.6</v>
      </c>
      <c r="M29" s="51">
        <f>K29+L29</f>
        <v>3391247.4</v>
      </c>
      <c r="N29" s="115">
        <v>774828.39999999991</v>
      </c>
      <c r="O29" s="51">
        <f>M29+N29</f>
        <v>4166075.8</v>
      </c>
      <c r="P29" s="52">
        <f>J29+O29</f>
        <v>6458393.2999999998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7</v>
      </c>
      <c r="C30" s="103"/>
      <c r="D30" s="109">
        <v>190907.2</v>
      </c>
      <c r="E30" s="59">
        <v>750847.29999999993</v>
      </c>
      <c r="F30" s="111">
        <v>838305.1</v>
      </c>
      <c r="G30" s="59">
        <v>560855.10000000009</v>
      </c>
      <c r="H30" s="59">
        <f>SUM(D30:G30)</f>
        <v>2340914.7000000002</v>
      </c>
      <c r="I30" s="59">
        <v>189058.20000000004</v>
      </c>
      <c r="J30" s="59">
        <f>H30+I30</f>
        <v>2529972.9000000004</v>
      </c>
      <c r="K30" s="59">
        <v>2984253.8</v>
      </c>
      <c r="L30" s="116">
        <v>99303.2</v>
      </c>
      <c r="M30" s="59">
        <f>K30+L30</f>
        <v>3083557</v>
      </c>
      <c r="N30" s="116">
        <v>668865.79999999993</v>
      </c>
      <c r="O30" s="59">
        <f>M30+N30</f>
        <v>3752422.8</v>
      </c>
      <c r="P30" s="58">
        <f>J30+O30</f>
        <v>6282395.7000000002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4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4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4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4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4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4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4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4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4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5"/>
      <c r="E45" s="91"/>
      <c r="F45" s="92"/>
      <c r="G45" s="91"/>
      <c r="H45" s="105"/>
      <c r="I45" s="91"/>
      <c r="J45" s="105"/>
      <c r="K45" s="105"/>
      <c r="L45" s="105"/>
      <c r="M45" s="105"/>
      <c r="N45" s="91"/>
      <c r="O45" s="105"/>
      <c r="P45" s="105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1"/>
      <c r="F46" s="92"/>
      <c r="G46" s="91"/>
      <c r="H46" s="34"/>
      <c r="I46" s="34"/>
      <c r="J46" s="34"/>
      <c r="K46" s="34"/>
      <c r="L46" s="34"/>
      <c r="M46" s="34"/>
      <c r="N46" s="91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1"/>
      <c r="F47" s="91"/>
      <c r="G47" s="91"/>
      <c r="H47" s="34"/>
      <c r="I47" s="34"/>
      <c r="J47" s="34"/>
      <c r="K47" s="34"/>
      <c r="L47" s="34"/>
      <c r="M47" s="34"/>
      <c r="N47" s="91"/>
    </row>
    <row r="48" spans="4:35" x14ac:dyDescent="0.15">
      <c r="D48" s="34"/>
      <c r="E48" s="91"/>
      <c r="F48" s="91"/>
      <c r="G48" s="91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1"/>
      <c r="F49" s="91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1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1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28" customWidth="1"/>
    <col min="2" max="2" width="4.125" style="628" customWidth="1"/>
    <col min="3" max="3" width="3.125" style="628" customWidth="1"/>
    <col min="4" max="4" width="2.625" style="628" customWidth="1"/>
    <col min="5" max="7" width="7.625" style="628" customWidth="1"/>
    <col min="8" max="8" width="9.125" style="628" customWidth="1"/>
    <col min="9" max="11" width="7.625" style="628" customWidth="1"/>
    <col min="12" max="12" width="9.125" style="628" customWidth="1"/>
    <col min="13" max="15" width="7.625" style="628" customWidth="1"/>
    <col min="16" max="16" width="9.125" style="628" customWidth="1"/>
    <col min="17" max="17" width="7.625" style="628" bestFit="1" customWidth="1"/>
    <col min="18" max="19" width="7.5" style="628"/>
    <col min="20" max="20" width="8.625" style="628" customWidth="1"/>
    <col min="21" max="16384" width="7.5" style="628"/>
  </cols>
  <sheetData>
    <row r="1" spans="2:43" x14ac:dyDescent="0.15"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  <c r="AO1" s="629"/>
      <c r="AP1" s="629"/>
      <c r="AQ1" s="629"/>
    </row>
    <row r="2" spans="2:43" x14ac:dyDescent="0.15"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  <c r="AO2" s="629"/>
      <c r="AP2" s="629"/>
      <c r="AQ2" s="629"/>
    </row>
    <row r="3" spans="2:43" x14ac:dyDescent="0.15">
      <c r="B3" s="628" t="s">
        <v>400</v>
      </c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</row>
    <row r="4" spans="2:43" x14ac:dyDescent="0.15">
      <c r="T4" s="630" t="s">
        <v>228</v>
      </c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29"/>
      <c r="AH4" s="629"/>
      <c r="AI4" s="629"/>
      <c r="AJ4" s="629"/>
      <c r="AK4" s="629"/>
      <c r="AL4" s="629"/>
      <c r="AM4" s="629"/>
      <c r="AN4" s="629"/>
      <c r="AO4" s="631"/>
      <c r="AP4" s="629"/>
      <c r="AQ4" s="629"/>
    </row>
    <row r="5" spans="2:43" ht="6" customHeight="1" x14ac:dyDescent="0.15"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29"/>
      <c r="N5" s="629"/>
      <c r="O5" s="629"/>
      <c r="P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29"/>
      <c r="AI5" s="629"/>
      <c r="AJ5" s="629"/>
      <c r="AK5" s="629"/>
      <c r="AL5" s="629"/>
      <c r="AM5" s="629"/>
      <c r="AN5" s="629"/>
      <c r="AO5" s="629"/>
      <c r="AP5" s="629"/>
      <c r="AQ5" s="629"/>
    </row>
    <row r="6" spans="2:43" ht="15" customHeight="1" x14ac:dyDescent="0.15">
      <c r="B6" s="160"/>
      <c r="C6" s="142" t="s">
        <v>170</v>
      </c>
      <c r="D6" s="143"/>
      <c r="E6" s="811">
        <v>4</v>
      </c>
      <c r="F6" s="812"/>
      <c r="G6" s="812"/>
      <c r="H6" s="813"/>
      <c r="I6" s="811">
        <v>3</v>
      </c>
      <c r="J6" s="812"/>
      <c r="K6" s="812"/>
      <c r="L6" s="813"/>
      <c r="M6" s="811">
        <v>2</v>
      </c>
      <c r="N6" s="812"/>
      <c r="O6" s="812"/>
      <c r="P6" s="813"/>
      <c r="Q6" s="811">
        <v>3</v>
      </c>
      <c r="R6" s="812"/>
      <c r="S6" s="812"/>
      <c r="T6" s="813"/>
      <c r="W6" s="136"/>
      <c r="X6" s="145"/>
      <c r="Y6" s="145"/>
      <c r="Z6" s="810"/>
      <c r="AA6" s="810"/>
      <c r="AB6" s="810"/>
      <c r="AC6" s="810"/>
      <c r="AD6" s="810"/>
      <c r="AE6" s="810"/>
      <c r="AF6" s="810"/>
      <c r="AG6" s="810"/>
      <c r="AH6" s="810"/>
      <c r="AI6" s="810"/>
      <c r="AJ6" s="810"/>
      <c r="AK6" s="810"/>
      <c r="AL6" s="810"/>
      <c r="AM6" s="810"/>
      <c r="AN6" s="810"/>
      <c r="AO6" s="810"/>
      <c r="AP6" s="629"/>
      <c r="AQ6" s="629"/>
    </row>
    <row r="7" spans="2:43" ht="15" customHeight="1" x14ac:dyDescent="0.15">
      <c r="B7" s="160"/>
      <c r="C7" s="153" t="s">
        <v>171</v>
      </c>
      <c r="D7" s="172"/>
      <c r="E7" s="811" t="s">
        <v>172</v>
      </c>
      <c r="F7" s="812"/>
      <c r="G7" s="812"/>
      <c r="H7" s="813"/>
      <c r="I7" s="811" t="s">
        <v>172</v>
      </c>
      <c r="J7" s="812"/>
      <c r="K7" s="812"/>
      <c r="L7" s="813"/>
      <c r="M7" s="811" t="s">
        <v>308</v>
      </c>
      <c r="N7" s="812"/>
      <c r="O7" s="812"/>
      <c r="P7" s="813"/>
      <c r="Q7" s="786" t="s">
        <v>174</v>
      </c>
      <c r="R7" s="787"/>
      <c r="S7" s="787"/>
      <c r="T7" s="788"/>
      <c r="W7" s="136"/>
      <c r="X7" s="145"/>
      <c r="Y7" s="145"/>
      <c r="Z7" s="810"/>
      <c r="AA7" s="810"/>
      <c r="AB7" s="810"/>
      <c r="AC7" s="810"/>
      <c r="AD7" s="810"/>
      <c r="AE7" s="810"/>
      <c r="AF7" s="810"/>
      <c r="AG7" s="810"/>
      <c r="AH7" s="810"/>
      <c r="AI7" s="810"/>
      <c r="AJ7" s="810"/>
      <c r="AK7" s="810"/>
      <c r="AL7" s="782"/>
      <c r="AM7" s="782"/>
      <c r="AN7" s="782"/>
      <c r="AO7" s="782"/>
      <c r="AP7" s="629"/>
      <c r="AQ7" s="629"/>
    </row>
    <row r="8" spans="2:43" ht="15" customHeight="1" x14ac:dyDescent="0.15">
      <c r="B8" s="151" t="s">
        <v>97</v>
      </c>
      <c r="C8" s="152"/>
      <c r="D8" s="167"/>
      <c r="E8" s="634" t="s">
        <v>238</v>
      </c>
      <c r="F8" s="635" t="s">
        <v>239</v>
      </c>
      <c r="G8" s="636" t="s">
        <v>176</v>
      </c>
      <c r="H8" s="635" t="s">
        <v>101</v>
      </c>
      <c r="I8" s="153" t="s">
        <v>238</v>
      </c>
      <c r="J8" s="277" t="s">
        <v>239</v>
      </c>
      <c r="K8" s="155" t="s">
        <v>176</v>
      </c>
      <c r="L8" s="277" t="s">
        <v>101</v>
      </c>
      <c r="M8" s="153" t="s">
        <v>238</v>
      </c>
      <c r="N8" s="277" t="s">
        <v>239</v>
      </c>
      <c r="O8" s="155" t="s">
        <v>176</v>
      </c>
      <c r="P8" s="277" t="s">
        <v>101</v>
      </c>
      <c r="Q8" s="153" t="s">
        <v>238</v>
      </c>
      <c r="R8" s="277" t="s">
        <v>239</v>
      </c>
      <c r="S8" s="155" t="s">
        <v>176</v>
      </c>
      <c r="T8" s="277" t="s">
        <v>101</v>
      </c>
      <c r="W8" s="136"/>
      <c r="X8" s="136"/>
      <c r="Y8" s="136"/>
      <c r="Z8" s="633"/>
      <c r="AA8" s="633"/>
      <c r="AB8" s="633"/>
      <c r="AC8" s="633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629"/>
      <c r="AQ8" s="629"/>
    </row>
    <row r="9" spans="2:43" ht="15" customHeight="1" x14ac:dyDescent="0.15">
      <c r="B9" s="637" t="s">
        <v>375</v>
      </c>
      <c r="C9" s="638">
        <v>21</v>
      </c>
      <c r="D9" s="639" t="s">
        <v>376</v>
      </c>
      <c r="E9" s="640" t="s">
        <v>271</v>
      </c>
      <c r="F9" s="641" t="s">
        <v>271</v>
      </c>
      <c r="G9" s="631" t="s">
        <v>271</v>
      </c>
      <c r="H9" s="642">
        <v>82204</v>
      </c>
      <c r="I9" s="160">
        <v>2084</v>
      </c>
      <c r="J9" s="162">
        <v>2888</v>
      </c>
      <c r="K9" s="136">
        <v>2503</v>
      </c>
      <c r="L9" s="162">
        <v>338246</v>
      </c>
      <c r="M9" s="160">
        <v>1280</v>
      </c>
      <c r="N9" s="160">
        <v>1607</v>
      </c>
      <c r="O9" s="160">
        <v>1401</v>
      </c>
      <c r="P9" s="160">
        <v>4294522</v>
      </c>
      <c r="Q9" s="160">
        <v>1680</v>
      </c>
      <c r="R9" s="162">
        <v>2468</v>
      </c>
      <c r="S9" s="136">
        <v>2090</v>
      </c>
      <c r="T9" s="162">
        <v>171148</v>
      </c>
      <c r="U9" s="629"/>
      <c r="W9" s="556"/>
      <c r="X9" s="638"/>
      <c r="Y9" s="556"/>
      <c r="Z9" s="631"/>
      <c r="AA9" s="631"/>
      <c r="AB9" s="631"/>
      <c r="AC9" s="643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629"/>
      <c r="AQ9" s="629"/>
    </row>
    <row r="10" spans="2:43" ht="15" customHeight="1" x14ac:dyDescent="0.15">
      <c r="B10" s="637"/>
      <c r="C10" s="638">
        <v>22</v>
      </c>
      <c r="D10" s="475"/>
      <c r="E10" s="641" t="s">
        <v>271</v>
      </c>
      <c r="F10" s="641" t="s">
        <v>271</v>
      </c>
      <c r="G10" s="641" t="s">
        <v>271</v>
      </c>
      <c r="H10" s="642">
        <v>73997</v>
      </c>
      <c r="I10" s="162">
        <v>2062</v>
      </c>
      <c r="J10" s="162">
        <v>2835</v>
      </c>
      <c r="K10" s="589">
        <v>2477</v>
      </c>
      <c r="L10" s="162">
        <v>358469</v>
      </c>
      <c r="M10" s="162">
        <v>1158</v>
      </c>
      <c r="N10" s="162">
        <v>1544</v>
      </c>
      <c r="O10" s="210">
        <v>1330</v>
      </c>
      <c r="P10" s="162">
        <v>3821182</v>
      </c>
      <c r="Q10" s="162">
        <v>1628</v>
      </c>
      <c r="R10" s="162">
        <v>2489</v>
      </c>
      <c r="S10" s="210">
        <v>2024</v>
      </c>
      <c r="T10" s="161">
        <v>261206</v>
      </c>
      <c r="U10" s="629"/>
      <c r="W10" s="474"/>
      <c r="X10" s="638"/>
      <c r="Y10" s="474"/>
      <c r="Z10" s="631"/>
      <c r="AA10" s="631"/>
      <c r="AB10" s="631"/>
      <c r="AC10" s="643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629"/>
      <c r="AQ10" s="629"/>
    </row>
    <row r="11" spans="2:43" ht="15" customHeight="1" x14ac:dyDescent="0.15">
      <c r="B11" s="637"/>
      <c r="C11" s="638">
        <v>23</v>
      </c>
      <c r="D11" s="475"/>
      <c r="E11" s="641" t="s">
        <v>271</v>
      </c>
      <c r="F11" s="641" t="s">
        <v>271</v>
      </c>
      <c r="G11" s="641" t="s">
        <v>271</v>
      </c>
      <c r="H11" s="642">
        <v>85585</v>
      </c>
      <c r="I11" s="163">
        <v>1890</v>
      </c>
      <c r="J11" s="163">
        <v>2835</v>
      </c>
      <c r="K11" s="163">
        <v>2512.9036431755053</v>
      </c>
      <c r="L11" s="163">
        <v>376501.6</v>
      </c>
      <c r="M11" s="282">
        <v>1102.5</v>
      </c>
      <c r="N11" s="282">
        <v>1567.65</v>
      </c>
      <c r="O11" s="282">
        <v>1280.1135213893215</v>
      </c>
      <c r="P11" s="282">
        <v>3672841.1999999997</v>
      </c>
      <c r="Q11" s="282">
        <v>1851.05</v>
      </c>
      <c r="R11" s="282">
        <v>2381.0500000000002</v>
      </c>
      <c r="S11" s="282">
        <v>2034.8320123334265</v>
      </c>
      <c r="T11" s="550">
        <v>142385.29999999999</v>
      </c>
      <c r="U11" s="629"/>
      <c r="W11" s="474"/>
      <c r="X11" s="638"/>
      <c r="Y11" s="474"/>
      <c r="Z11" s="631"/>
      <c r="AA11" s="631"/>
      <c r="AB11" s="631"/>
      <c r="AC11" s="643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629"/>
      <c r="AQ11" s="629"/>
    </row>
    <row r="12" spans="2:43" ht="15" customHeight="1" x14ac:dyDescent="0.15">
      <c r="B12" s="637"/>
      <c r="C12" s="638">
        <v>24</v>
      </c>
      <c r="D12" s="475"/>
      <c r="E12" s="641" t="s">
        <v>271</v>
      </c>
      <c r="F12" s="641" t="s">
        <v>271</v>
      </c>
      <c r="G12" s="641" t="s">
        <v>271</v>
      </c>
      <c r="H12" s="642">
        <v>118550.5</v>
      </c>
      <c r="I12" s="163">
        <v>1890</v>
      </c>
      <c r="J12" s="163">
        <v>3291.1200000000003</v>
      </c>
      <c r="K12" s="163">
        <v>2498</v>
      </c>
      <c r="L12" s="163">
        <v>386265</v>
      </c>
      <c r="M12" s="282">
        <v>1102.5</v>
      </c>
      <c r="N12" s="282">
        <v>1470</v>
      </c>
      <c r="O12" s="282">
        <v>1228</v>
      </c>
      <c r="P12" s="282">
        <v>3437727.6999999997</v>
      </c>
      <c r="Q12" s="282">
        <v>1680</v>
      </c>
      <c r="R12" s="282">
        <v>2415</v>
      </c>
      <c r="S12" s="282">
        <v>1984</v>
      </c>
      <c r="T12" s="550">
        <v>71614.799999999988</v>
      </c>
      <c r="U12" s="629"/>
      <c r="W12" s="474"/>
      <c r="X12" s="638"/>
      <c r="Y12" s="474"/>
      <c r="Z12" s="631"/>
      <c r="AA12" s="631"/>
      <c r="AB12" s="631"/>
      <c r="AC12" s="643"/>
      <c r="AD12" s="136"/>
      <c r="AE12" s="136"/>
      <c r="AF12" s="586"/>
      <c r="AG12" s="136"/>
      <c r="AH12" s="136"/>
      <c r="AI12" s="136"/>
      <c r="AJ12" s="183"/>
      <c r="AK12" s="136"/>
      <c r="AL12" s="136"/>
      <c r="AM12" s="136"/>
      <c r="AN12" s="183"/>
      <c r="AO12" s="136"/>
      <c r="AP12" s="629"/>
      <c r="AQ12" s="629"/>
    </row>
    <row r="13" spans="2:43" ht="15" customHeight="1" x14ac:dyDescent="0.15">
      <c r="B13" s="644"/>
      <c r="C13" s="645">
        <v>25</v>
      </c>
      <c r="D13" s="483"/>
      <c r="E13" s="646" t="s">
        <v>271</v>
      </c>
      <c r="F13" s="646" t="s">
        <v>271</v>
      </c>
      <c r="G13" s="646" t="s">
        <v>271</v>
      </c>
      <c r="H13" s="647">
        <v>136241</v>
      </c>
      <c r="I13" s="593">
        <v>2278.5</v>
      </c>
      <c r="J13" s="593">
        <v>3399.9</v>
      </c>
      <c r="K13" s="593">
        <v>2849.1749713261861</v>
      </c>
      <c r="L13" s="594">
        <v>347403.3</v>
      </c>
      <c r="M13" s="128">
        <v>1155</v>
      </c>
      <c r="N13" s="128">
        <v>1961.4</v>
      </c>
      <c r="O13" s="128">
        <v>1345.7877717650892</v>
      </c>
      <c r="P13" s="128">
        <v>2692805.9000000004</v>
      </c>
      <c r="Q13" s="128">
        <v>1785</v>
      </c>
      <c r="R13" s="128">
        <v>2572.5</v>
      </c>
      <c r="S13" s="128">
        <v>2149.1823562779459</v>
      </c>
      <c r="T13" s="128">
        <v>140705.59999999998</v>
      </c>
      <c r="U13" s="629"/>
      <c r="W13" s="474"/>
      <c r="X13" s="638"/>
      <c r="Y13" s="474"/>
      <c r="Z13" s="631"/>
      <c r="AA13" s="631"/>
      <c r="AB13" s="631"/>
      <c r="AC13" s="643"/>
      <c r="AD13" s="170"/>
      <c r="AE13" s="170"/>
      <c r="AF13" s="170"/>
      <c r="AG13" s="170"/>
      <c r="AH13" s="310"/>
      <c r="AI13" s="310"/>
      <c r="AJ13" s="310"/>
      <c r="AK13" s="310"/>
      <c r="AL13" s="310"/>
      <c r="AM13" s="310"/>
      <c r="AN13" s="310"/>
      <c r="AO13" s="310"/>
      <c r="AP13" s="629"/>
      <c r="AQ13" s="629"/>
    </row>
    <row r="14" spans="2:43" ht="15" customHeight="1" x14ac:dyDescent="0.15">
      <c r="B14" s="648" t="s">
        <v>401</v>
      </c>
      <c r="C14" s="633">
        <v>10</v>
      </c>
      <c r="D14" s="649" t="s">
        <v>385</v>
      </c>
      <c r="E14" s="641" t="s">
        <v>153</v>
      </c>
      <c r="F14" s="641" t="s">
        <v>153</v>
      </c>
      <c r="G14" s="641" t="s">
        <v>153</v>
      </c>
      <c r="H14" s="642">
        <v>15417</v>
      </c>
      <c r="I14" s="589">
        <v>1890</v>
      </c>
      <c r="J14" s="589">
        <v>2812.4250000000002</v>
      </c>
      <c r="K14" s="589">
        <v>2461.3770972571028</v>
      </c>
      <c r="L14" s="589">
        <v>27985.199999999997</v>
      </c>
      <c r="M14" s="210">
        <v>1155</v>
      </c>
      <c r="N14" s="210">
        <v>1391.25</v>
      </c>
      <c r="O14" s="210">
        <v>1306.8021363029904</v>
      </c>
      <c r="P14" s="210">
        <v>298040.90000000002</v>
      </c>
      <c r="Q14" s="229">
        <v>2100</v>
      </c>
      <c r="R14" s="229">
        <v>2100</v>
      </c>
      <c r="S14" s="229">
        <v>2100.0000000000005</v>
      </c>
      <c r="T14" s="210">
        <v>6791.4</v>
      </c>
      <c r="U14" s="629"/>
      <c r="W14" s="629"/>
      <c r="X14" s="633"/>
      <c r="Y14" s="629"/>
      <c r="Z14" s="631"/>
      <c r="AA14" s="631"/>
      <c r="AB14" s="631"/>
      <c r="AC14" s="643"/>
      <c r="AD14" s="586"/>
      <c r="AE14" s="586"/>
      <c r="AF14" s="586"/>
      <c r="AG14" s="586"/>
      <c r="AH14" s="183"/>
      <c r="AI14" s="183"/>
      <c r="AJ14" s="183"/>
      <c r="AK14" s="183"/>
      <c r="AL14" s="183"/>
      <c r="AM14" s="183"/>
      <c r="AN14" s="183"/>
      <c r="AO14" s="183"/>
      <c r="AP14" s="629"/>
      <c r="AQ14" s="629"/>
    </row>
    <row r="15" spans="2:43" ht="15" customHeight="1" x14ac:dyDescent="0.15">
      <c r="B15" s="648"/>
      <c r="C15" s="633">
        <v>11</v>
      </c>
      <c r="D15" s="649"/>
      <c r="E15" s="641" t="s">
        <v>153</v>
      </c>
      <c r="F15" s="641" t="s">
        <v>153</v>
      </c>
      <c r="G15" s="641" t="s">
        <v>153</v>
      </c>
      <c r="H15" s="642">
        <v>11940.3</v>
      </c>
      <c r="I15" s="589">
        <v>2310</v>
      </c>
      <c r="J15" s="589">
        <v>3021.9</v>
      </c>
      <c r="K15" s="589">
        <v>2582.969664995016</v>
      </c>
      <c r="L15" s="589">
        <v>30186.800000000003</v>
      </c>
      <c r="M15" s="210">
        <v>1155</v>
      </c>
      <c r="N15" s="210">
        <v>1391.25</v>
      </c>
      <c r="O15" s="210">
        <v>1296.1822517886283</v>
      </c>
      <c r="P15" s="210">
        <v>316760.40000000002</v>
      </c>
      <c r="Q15" s="229">
        <v>1785</v>
      </c>
      <c r="R15" s="229">
        <v>2415</v>
      </c>
      <c r="S15" s="229">
        <v>2140.4889972776773</v>
      </c>
      <c r="T15" s="211">
        <v>4110.6000000000004</v>
      </c>
      <c r="U15" s="629"/>
      <c r="W15" s="629"/>
      <c r="X15" s="633"/>
      <c r="Y15" s="629"/>
      <c r="Z15" s="631"/>
      <c r="AA15" s="631"/>
      <c r="AB15" s="631"/>
      <c r="AC15" s="643"/>
      <c r="AD15" s="586"/>
      <c r="AE15" s="586"/>
      <c r="AF15" s="586"/>
      <c r="AG15" s="586"/>
      <c r="AH15" s="183"/>
      <c r="AI15" s="183"/>
      <c r="AJ15" s="183"/>
      <c r="AK15" s="183"/>
      <c r="AL15" s="183"/>
      <c r="AM15" s="183"/>
      <c r="AN15" s="183"/>
      <c r="AO15" s="183"/>
      <c r="AP15" s="629"/>
      <c r="AQ15" s="629"/>
    </row>
    <row r="16" spans="2:43" ht="15" customHeight="1" x14ac:dyDescent="0.15">
      <c r="B16" s="648"/>
      <c r="C16" s="633">
        <v>12</v>
      </c>
      <c r="D16" s="649"/>
      <c r="E16" s="641" t="s">
        <v>153</v>
      </c>
      <c r="F16" s="641" t="s">
        <v>153</v>
      </c>
      <c r="G16" s="650" t="s">
        <v>153</v>
      </c>
      <c r="H16" s="642">
        <v>23639</v>
      </c>
      <c r="I16" s="590">
        <v>2520</v>
      </c>
      <c r="J16" s="589">
        <v>3291.1200000000003</v>
      </c>
      <c r="K16" s="589">
        <v>2876.5949128455759</v>
      </c>
      <c r="L16" s="589">
        <v>80553.7</v>
      </c>
      <c r="M16" s="210">
        <v>1155</v>
      </c>
      <c r="N16" s="210">
        <v>1470</v>
      </c>
      <c r="O16" s="210">
        <v>1314.4830580733972</v>
      </c>
      <c r="P16" s="210">
        <v>283348.3</v>
      </c>
      <c r="Q16" s="229">
        <v>1890</v>
      </c>
      <c r="R16" s="229">
        <v>2415</v>
      </c>
      <c r="S16" s="229">
        <v>2061.5843587466707</v>
      </c>
      <c r="T16" s="211">
        <v>11192.5</v>
      </c>
      <c r="U16" s="629"/>
      <c r="W16" s="629"/>
      <c r="X16" s="633"/>
      <c r="Y16" s="629"/>
      <c r="Z16" s="631"/>
      <c r="AA16" s="631"/>
      <c r="AB16" s="631"/>
      <c r="AC16" s="643"/>
      <c r="AD16" s="586"/>
      <c r="AE16" s="586"/>
      <c r="AF16" s="586"/>
      <c r="AG16" s="586"/>
      <c r="AH16" s="183"/>
      <c r="AI16" s="183"/>
      <c r="AJ16" s="183"/>
      <c r="AK16" s="183"/>
      <c r="AL16" s="183"/>
      <c r="AM16" s="183"/>
      <c r="AN16" s="183"/>
      <c r="AO16" s="183"/>
      <c r="AP16" s="629"/>
      <c r="AQ16" s="629"/>
    </row>
    <row r="17" spans="2:43" ht="15" customHeight="1" x14ac:dyDescent="0.15">
      <c r="B17" s="648" t="s">
        <v>402</v>
      </c>
      <c r="C17" s="633">
        <v>1</v>
      </c>
      <c r="D17" s="649" t="s">
        <v>385</v>
      </c>
      <c r="E17" s="641" t="s">
        <v>153</v>
      </c>
      <c r="F17" s="641" t="s">
        <v>153</v>
      </c>
      <c r="G17" s="641" t="s">
        <v>153</v>
      </c>
      <c r="H17" s="642">
        <v>6468</v>
      </c>
      <c r="I17" s="589">
        <v>2278.5</v>
      </c>
      <c r="J17" s="589">
        <v>3150</v>
      </c>
      <c r="K17" s="589">
        <v>2688.497735663303</v>
      </c>
      <c r="L17" s="589">
        <v>23310.399999999998</v>
      </c>
      <c r="M17" s="210">
        <v>1155</v>
      </c>
      <c r="N17" s="210">
        <v>1391.25</v>
      </c>
      <c r="O17" s="210">
        <v>1306.7962119480158</v>
      </c>
      <c r="P17" s="210">
        <v>237847.8</v>
      </c>
      <c r="Q17" s="229">
        <v>1890</v>
      </c>
      <c r="R17" s="229">
        <v>2415</v>
      </c>
      <c r="S17" s="229">
        <v>2103.9695121951222</v>
      </c>
      <c r="T17" s="211">
        <v>6893.9</v>
      </c>
      <c r="U17" s="629"/>
      <c r="W17" s="629"/>
      <c r="X17" s="633"/>
      <c r="Y17" s="629"/>
      <c r="Z17" s="631"/>
      <c r="AA17" s="631"/>
      <c r="AB17" s="631"/>
      <c r="AC17" s="643"/>
      <c r="AD17" s="586"/>
      <c r="AE17" s="586"/>
      <c r="AF17" s="586"/>
      <c r="AG17" s="586"/>
      <c r="AH17" s="183"/>
      <c r="AI17" s="183"/>
      <c r="AJ17" s="183"/>
      <c r="AK17" s="183"/>
      <c r="AL17" s="183"/>
      <c r="AM17" s="183"/>
      <c r="AN17" s="183"/>
      <c r="AO17" s="183"/>
      <c r="AP17" s="629"/>
      <c r="AQ17" s="629"/>
    </row>
    <row r="18" spans="2:43" ht="15" customHeight="1" x14ac:dyDescent="0.15">
      <c r="B18" s="648"/>
      <c r="C18" s="633">
        <v>2</v>
      </c>
      <c r="D18" s="649"/>
      <c r="E18" s="641" t="s">
        <v>153</v>
      </c>
      <c r="F18" s="641" t="s">
        <v>153</v>
      </c>
      <c r="G18" s="641" t="s">
        <v>153</v>
      </c>
      <c r="H18" s="642">
        <v>9648.7000000000007</v>
      </c>
      <c r="I18" s="589">
        <v>2415</v>
      </c>
      <c r="J18" s="589">
        <v>3255</v>
      </c>
      <c r="K18" s="589">
        <v>2930.1324069674456</v>
      </c>
      <c r="L18" s="589">
        <v>23332</v>
      </c>
      <c r="M18" s="210">
        <v>1239</v>
      </c>
      <c r="N18" s="210">
        <v>1470</v>
      </c>
      <c r="O18" s="210">
        <v>1331.1458256390317</v>
      </c>
      <c r="P18" s="210">
        <v>272947.8</v>
      </c>
      <c r="Q18" s="229">
        <v>1837.5</v>
      </c>
      <c r="R18" s="229">
        <v>2467.5</v>
      </c>
      <c r="S18" s="259">
        <v>2153.695973982281</v>
      </c>
      <c r="T18" s="211">
        <v>11998.8</v>
      </c>
      <c r="U18" s="629"/>
      <c r="W18" s="629"/>
      <c r="X18" s="633"/>
      <c r="Y18" s="629"/>
      <c r="Z18" s="631"/>
      <c r="AA18" s="631"/>
      <c r="AB18" s="631"/>
      <c r="AC18" s="643"/>
      <c r="AD18" s="586"/>
      <c r="AE18" s="586"/>
      <c r="AF18" s="586"/>
      <c r="AG18" s="586"/>
      <c r="AH18" s="183"/>
      <c r="AI18" s="183"/>
      <c r="AJ18" s="183"/>
      <c r="AK18" s="183"/>
      <c r="AL18" s="183"/>
      <c r="AM18" s="183"/>
      <c r="AN18" s="183"/>
      <c r="AO18" s="183"/>
      <c r="AP18" s="629"/>
      <c r="AQ18" s="629"/>
    </row>
    <row r="19" spans="2:43" ht="15" customHeight="1" x14ac:dyDescent="0.15">
      <c r="B19" s="648"/>
      <c r="C19" s="633">
        <v>3</v>
      </c>
      <c r="D19" s="649"/>
      <c r="E19" s="641" t="s">
        <v>153</v>
      </c>
      <c r="F19" s="641" t="s">
        <v>153</v>
      </c>
      <c r="G19" s="641" t="s">
        <v>153</v>
      </c>
      <c r="H19" s="642">
        <v>39795.4</v>
      </c>
      <c r="I19" s="589">
        <v>2415</v>
      </c>
      <c r="J19" s="589">
        <v>3255</v>
      </c>
      <c r="K19" s="589">
        <v>2754.1163834163985</v>
      </c>
      <c r="L19" s="589">
        <v>34280.5</v>
      </c>
      <c r="M19" s="210">
        <v>1239</v>
      </c>
      <c r="N19" s="210">
        <v>1470</v>
      </c>
      <c r="O19" s="210">
        <v>1319.2029795187393</v>
      </c>
      <c r="P19" s="210">
        <v>293834.7</v>
      </c>
      <c r="Q19" s="229">
        <v>1837.5</v>
      </c>
      <c r="R19" s="229">
        <v>2347.8000000000002</v>
      </c>
      <c r="S19" s="229">
        <v>2115.4094827586205</v>
      </c>
      <c r="T19" s="211">
        <v>9204.5</v>
      </c>
      <c r="U19" s="629"/>
      <c r="W19" s="629"/>
      <c r="X19" s="633"/>
      <c r="Y19" s="629"/>
      <c r="Z19" s="631"/>
      <c r="AA19" s="631"/>
      <c r="AB19" s="631"/>
      <c r="AC19" s="643"/>
      <c r="AD19" s="586"/>
      <c r="AE19" s="586"/>
      <c r="AF19" s="586"/>
      <c r="AG19" s="586"/>
      <c r="AH19" s="183"/>
      <c r="AI19" s="183"/>
      <c r="AJ19" s="183"/>
      <c r="AK19" s="183"/>
      <c r="AL19" s="183"/>
      <c r="AM19" s="183"/>
      <c r="AN19" s="183"/>
      <c r="AO19" s="183"/>
      <c r="AP19" s="629"/>
      <c r="AQ19" s="629"/>
    </row>
    <row r="20" spans="2:43" ht="15" customHeight="1" x14ac:dyDescent="0.15">
      <c r="B20" s="648"/>
      <c r="C20" s="633">
        <v>4</v>
      </c>
      <c r="D20" s="629"/>
      <c r="E20" s="641" t="s">
        <v>153</v>
      </c>
      <c r="F20" s="641" t="s">
        <v>153</v>
      </c>
      <c r="G20" s="641" t="s">
        <v>153</v>
      </c>
      <c r="H20" s="642">
        <v>13817</v>
      </c>
      <c r="I20" s="589">
        <v>2415</v>
      </c>
      <c r="J20" s="589">
        <v>3392.55</v>
      </c>
      <c r="K20" s="590">
        <v>2852.974078824052</v>
      </c>
      <c r="L20" s="589">
        <v>27901.1</v>
      </c>
      <c r="M20" s="210">
        <v>1197</v>
      </c>
      <c r="N20" s="210">
        <v>1470</v>
      </c>
      <c r="O20" s="210">
        <v>1324.4102810607308</v>
      </c>
      <c r="P20" s="210">
        <v>235156.8</v>
      </c>
      <c r="Q20" s="229">
        <v>1785</v>
      </c>
      <c r="R20" s="229">
        <v>2362.5</v>
      </c>
      <c r="S20" s="229">
        <v>2115.5856559051908</v>
      </c>
      <c r="T20" s="211">
        <v>16106.8</v>
      </c>
      <c r="U20" s="629"/>
      <c r="W20" s="629"/>
      <c r="X20" s="633"/>
      <c r="Y20" s="629"/>
      <c r="Z20" s="631"/>
      <c r="AA20" s="631"/>
      <c r="AB20" s="631"/>
      <c r="AC20" s="643"/>
      <c r="AD20" s="586"/>
      <c r="AE20" s="586"/>
      <c r="AF20" s="586"/>
      <c r="AG20" s="586"/>
      <c r="AH20" s="183"/>
      <c r="AI20" s="183"/>
      <c r="AJ20" s="183"/>
      <c r="AK20" s="183"/>
      <c r="AL20" s="183"/>
      <c r="AM20" s="183"/>
      <c r="AN20" s="183"/>
      <c r="AO20" s="183"/>
      <c r="AP20" s="629"/>
      <c r="AQ20" s="629"/>
    </row>
    <row r="21" spans="2:43" ht="15" customHeight="1" x14ac:dyDescent="0.15">
      <c r="B21" s="648"/>
      <c r="C21" s="633">
        <v>5</v>
      </c>
      <c r="D21" s="649"/>
      <c r="E21" s="641" t="s">
        <v>153</v>
      </c>
      <c r="F21" s="641" t="s">
        <v>153</v>
      </c>
      <c r="G21" s="641" t="s">
        <v>153</v>
      </c>
      <c r="H21" s="642">
        <v>9720</v>
      </c>
      <c r="I21" s="589">
        <v>2495.85</v>
      </c>
      <c r="J21" s="589">
        <v>3399.9</v>
      </c>
      <c r="K21" s="589">
        <v>2802.3063388288801</v>
      </c>
      <c r="L21" s="589">
        <v>32466.3</v>
      </c>
      <c r="M21" s="210">
        <v>1197</v>
      </c>
      <c r="N21" s="210">
        <v>1470</v>
      </c>
      <c r="O21" s="210">
        <v>1356.750958948257</v>
      </c>
      <c r="P21" s="210">
        <v>254177.1</v>
      </c>
      <c r="Q21" s="229">
        <v>1890</v>
      </c>
      <c r="R21" s="229">
        <v>2310</v>
      </c>
      <c r="S21" s="229">
        <v>1974.6778461870817</v>
      </c>
      <c r="T21" s="211">
        <v>17255.400000000001</v>
      </c>
      <c r="U21" s="629"/>
      <c r="W21" s="629"/>
      <c r="X21" s="633"/>
      <c r="Y21" s="629"/>
      <c r="Z21" s="631"/>
      <c r="AA21" s="631"/>
      <c r="AB21" s="631"/>
      <c r="AC21" s="651"/>
      <c r="AD21" s="652"/>
      <c r="AE21" s="652"/>
      <c r="AF21" s="652"/>
      <c r="AG21" s="652"/>
      <c r="AH21" s="490"/>
      <c r="AI21" s="490"/>
      <c r="AJ21" s="490"/>
      <c r="AK21" s="490"/>
      <c r="AL21" s="490"/>
      <c r="AM21" s="490"/>
      <c r="AN21" s="490"/>
      <c r="AO21" s="490"/>
      <c r="AP21" s="629"/>
      <c r="AQ21" s="629"/>
    </row>
    <row r="22" spans="2:43" ht="15" customHeight="1" x14ac:dyDescent="0.15">
      <c r="B22" s="648"/>
      <c r="C22" s="633">
        <v>6</v>
      </c>
      <c r="D22" s="649"/>
      <c r="E22" s="641" t="s">
        <v>153</v>
      </c>
      <c r="F22" s="641" t="s">
        <v>153</v>
      </c>
      <c r="G22" s="641" t="s">
        <v>153</v>
      </c>
      <c r="H22" s="642">
        <v>6676.3</v>
      </c>
      <c r="I22" s="589">
        <v>2633.4</v>
      </c>
      <c r="J22" s="589">
        <v>3255</v>
      </c>
      <c r="K22" s="589">
        <v>2960.4119835787828</v>
      </c>
      <c r="L22" s="589">
        <v>15889.5</v>
      </c>
      <c r="M22" s="210">
        <v>1300.95</v>
      </c>
      <c r="N22" s="210">
        <v>1470</v>
      </c>
      <c r="O22" s="210">
        <v>1370.9082683764302</v>
      </c>
      <c r="P22" s="210">
        <v>253440.1</v>
      </c>
      <c r="Q22" s="229">
        <v>1890</v>
      </c>
      <c r="R22" s="229">
        <v>2415</v>
      </c>
      <c r="S22" s="229">
        <v>1983.5859536147309</v>
      </c>
      <c r="T22" s="210">
        <v>19129.2</v>
      </c>
      <c r="U22" s="629"/>
      <c r="W22" s="629"/>
      <c r="X22" s="633"/>
      <c r="Y22" s="629"/>
      <c r="Z22" s="631"/>
      <c r="AA22" s="631"/>
      <c r="AB22" s="631"/>
      <c r="AC22" s="651"/>
      <c r="AD22" s="652"/>
      <c r="AE22" s="652"/>
      <c r="AF22" s="652"/>
      <c r="AG22" s="652"/>
      <c r="AH22" s="490"/>
      <c r="AI22" s="490"/>
      <c r="AJ22" s="490"/>
      <c r="AK22" s="490"/>
      <c r="AL22" s="490"/>
      <c r="AM22" s="490"/>
      <c r="AN22" s="490"/>
      <c r="AO22" s="490"/>
      <c r="AP22" s="629"/>
      <c r="AQ22" s="629"/>
    </row>
    <row r="23" spans="2:43" ht="15" customHeight="1" x14ac:dyDescent="0.15">
      <c r="B23" s="648"/>
      <c r="C23" s="633">
        <v>7</v>
      </c>
      <c r="D23" s="649"/>
      <c r="E23" s="641" t="s">
        <v>153</v>
      </c>
      <c r="F23" s="641" t="s">
        <v>153</v>
      </c>
      <c r="G23" s="641" t="s">
        <v>153</v>
      </c>
      <c r="H23" s="642">
        <v>8702</v>
      </c>
      <c r="I23" s="589">
        <v>2509.5</v>
      </c>
      <c r="J23" s="589">
        <v>3109.5750000000003</v>
      </c>
      <c r="K23" s="589">
        <v>2826.1754919499103</v>
      </c>
      <c r="L23" s="589">
        <v>20252.399999999998</v>
      </c>
      <c r="M23" s="210">
        <v>1315.65</v>
      </c>
      <c r="N23" s="210">
        <v>1522.5</v>
      </c>
      <c r="O23" s="210">
        <v>1380.9838022813685</v>
      </c>
      <c r="P23" s="210">
        <v>286753.40000000002</v>
      </c>
      <c r="Q23" s="229">
        <v>1890</v>
      </c>
      <c r="R23" s="229">
        <v>2362.5</v>
      </c>
      <c r="S23" s="229">
        <v>2097.5719275757101</v>
      </c>
      <c r="T23" s="211">
        <v>26977.599999999999</v>
      </c>
      <c r="U23" s="629"/>
      <c r="W23" s="629"/>
      <c r="X23" s="633"/>
      <c r="Y23" s="629"/>
      <c r="Z23" s="631"/>
      <c r="AA23" s="631"/>
      <c r="AB23" s="631"/>
      <c r="AC23" s="643"/>
      <c r="AD23" s="586"/>
      <c r="AE23" s="586"/>
      <c r="AF23" s="586"/>
      <c r="AG23" s="586"/>
      <c r="AH23" s="183"/>
      <c r="AI23" s="183"/>
      <c r="AJ23" s="183"/>
      <c r="AK23" s="183"/>
      <c r="AL23" s="183"/>
      <c r="AM23" s="183"/>
      <c r="AN23" s="183"/>
      <c r="AO23" s="183"/>
      <c r="AP23" s="629"/>
      <c r="AQ23" s="629"/>
    </row>
    <row r="24" spans="2:43" ht="15" customHeight="1" x14ac:dyDescent="0.15">
      <c r="B24" s="648"/>
      <c r="C24" s="633">
        <v>8</v>
      </c>
      <c r="D24" s="649"/>
      <c r="E24" s="641" t="s">
        <v>153</v>
      </c>
      <c r="F24" s="641" t="s">
        <v>153</v>
      </c>
      <c r="G24" s="641" t="s">
        <v>153</v>
      </c>
      <c r="H24" s="642">
        <v>10618</v>
      </c>
      <c r="I24" s="589">
        <v>2520</v>
      </c>
      <c r="J24" s="589">
        <v>3150</v>
      </c>
      <c r="K24" s="589">
        <v>2868.8265972063209</v>
      </c>
      <c r="L24" s="589">
        <v>19816.3</v>
      </c>
      <c r="M24" s="210">
        <v>1282.05</v>
      </c>
      <c r="N24" s="210">
        <v>1606.5</v>
      </c>
      <c r="O24" s="210">
        <v>1369.0582506213962</v>
      </c>
      <c r="P24" s="210">
        <v>283037.40000000002</v>
      </c>
      <c r="Q24" s="229">
        <v>1837.5</v>
      </c>
      <c r="R24" s="229">
        <v>2415</v>
      </c>
      <c r="S24" s="229">
        <v>2096.1146506810624</v>
      </c>
      <c r="T24" s="211">
        <v>12326</v>
      </c>
      <c r="U24" s="629"/>
      <c r="W24" s="629"/>
      <c r="X24" s="633"/>
      <c r="Y24" s="629"/>
      <c r="Z24" s="631"/>
      <c r="AA24" s="631"/>
      <c r="AB24" s="631"/>
      <c r="AC24" s="643"/>
      <c r="AD24" s="586"/>
      <c r="AE24" s="586"/>
      <c r="AF24" s="586"/>
      <c r="AG24" s="586"/>
      <c r="AH24" s="183"/>
      <c r="AI24" s="183"/>
      <c r="AJ24" s="183"/>
      <c r="AK24" s="183"/>
      <c r="AL24" s="183"/>
      <c r="AM24" s="183"/>
      <c r="AN24" s="183"/>
      <c r="AO24" s="183"/>
      <c r="AP24" s="629"/>
      <c r="AQ24" s="629"/>
    </row>
    <row r="25" spans="2:43" ht="15" customHeight="1" x14ac:dyDescent="0.15">
      <c r="B25" s="648"/>
      <c r="C25" s="633">
        <v>9</v>
      </c>
      <c r="D25" s="649"/>
      <c r="E25" s="641" t="s">
        <v>153</v>
      </c>
      <c r="F25" s="641" t="s">
        <v>153</v>
      </c>
      <c r="G25" s="641" t="s">
        <v>153</v>
      </c>
      <c r="H25" s="642">
        <v>7038</v>
      </c>
      <c r="I25" s="589">
        <v>2415</v>
      </c>
      <c r="J25" s="589">
        <v>3150</v>
      </c>
      <c r="K25" s="589">
        <v>2782.8789293305745</v>
      </c>
      <c r="L25" s="589">
        <v>14283.099999999999</v>
      </c>
      <c r="M25" s="210">
        <v>1312.5</v>
      </c>
      <c r="N25" s="210">
        <v>1554</v>
      </c>
      <c r="O25" s="210">
        <v>1383.6116714297177</v>
      </c>
      <c r="P25" s="210">
        <v>222807.4</v>
      </c>
      <c r="Q25" s="259">
        <v>1837.5</v>
      </c>
      <c r="R25" s="229">
        <v>2467.5</v>
      </c>
      <c r="S25" s="229">
        <v>2096.5379198266528</v>
      </c>
      <c r="T25" s="211">
        <v>9308.2000000000007</v>
      </c>
      <c r="U25" s="629"/>
      <c r="W25" s="629"/>
      <c r="X25" s="633"/>
      <c r="Y25" s="629"/>
      <c r="Z25" s="631"/>
      <c r="AA25" s="631"/>
      <c r="AB25" s="631"/>
      <c r="AC25" s="643"/>
      <c r="AD25" s="586"/>
      <c r="AE25" s="586"/>
      <c r="AF25" s="586"/>
      <c r="AG25" s="586"/>
      <c r="AH25" s="183"/>
      <c r="AI25" s="183"/>
      <c r="AJ25" s="183"/>
      <c r="AK25" s="183"/>
      <c r="AL25" s="183"/>
      <c r="AM25" s="183"/>
      <c r="AN25" s="183"/>
      <c r="AO25" s="183"/>
      <c r="AP25" s="629"/>
      <c r="AQ25" s="629"/>
    </row>
    <row r="26" spans="2:43" ht="15" customHeight="1" x14ac:dyDescent="0.15">
      <c r="B26" s="648"/>
      <c r="C26" s="633">
        <v>10</v>
      </c>
      <c r="D26" s="649"/>
      <c r="E26" s="641" t="s">
        <v>153</v>
      </c>
      <c r="F26" s="641" t="s">
        <v>153</v>
      </c>
      <c r="G26" s="641" t="s">
        <v>153</v>
      </c>
      <c r="H26" s="642">
        <v>16363</v>
      </c>
      <c r="I26" s="589">
        <v>2467.5</v>
      </c>
      <c r="J26" s="589">
        <v>3360</v>
      </c>
      <c r="K26" s="589">
        <v>2891.479895016826</v>
      </c>
      <c r="L26" s="589">
        <v>31935.5</v>
      </c>
      <c r="M26" s="641" t="s">
        <v>153</v>
      </c>
      <c r="N26" s="641" t="s">
        <v>153</v>
      </c>
      <c r="O26" s="641" t="s">
        <v>153</v>
      </c>
      <c r="P26" s="641" t="s">
        <v>153</v>
      </c>
      <c r="Q26" s="641" t="s">
        <v>153</v>
      </c>
      <c r="R26" s="641" t="s">
        <v>153</v>
      </c>
      <c r="S26" s="641" t="s">
        <v>153</v>
      </c>
      <c r="T26" s="650" t="s">
        <v>153</v>
      </c>
      <c r="U26" s="629"/>
      <c r="W26" s="629"/>
      <c r="X26" s="633"/>
      <c r="Y26" s="629"/>
      <c r="Z26" s="631"/>
      <c r="AA26" s="631"/>
      <c r="AB26" s="631"/>
      <c r="AC26" s="586"/>
      <c r="AD26" s="586"/>
      <c r="AE26" s="586"/>
      <c r="AF26" s="586"/>
      <c r="AG26" s="586"/>
      <c r="AH26" s="183"/>
      <c r="AI26" s="183"/>
      <c r="AJ26" s="183"/>
      <c r="AK26" s="183"/>
      <c r="AL26" s="183"/>
      <c r="AM26" s="183"/>
      <c r="AN26" s="183"/>
      <c r="AO26" s="183"/>
      <c r="AP26" s="629"/>
      <c r="AQ26" s="629"/>
    </row>
    <row r="27" spans="2:43" ht="15" customHeight="1" x14ac:dyDescent="0.15">
      <c r="B27" s="648"/>
      <c r="C27" s="633">
        <v>11</v>
      </c>
      <c r="D27" s="649"/>
      <c r="E27" s="641" t="s">
        <v>153</v>
      </c>
      <c r="F27" s="641" t="s">
        <v>153</v>
      </c>
      <c r="G27" s="641" t="s">
        <v>153</v>
      </c>
      <c r="H27" s="642">
        <v>15778.6</v>
      </c>
      <c r="I27" s="589">
        <v>2625</v>
      </c>
      <c r="J27" s="589">
        <v>3150</v>
      </c>
      <c r="K27" s="589">
        <v>2929.0234293473477</v>
      </c>
      <c r="L27" s="589">
        <v>41208.199999999997</v>
      </c>
      <c r="M27" s="130">
        <v>1345.05</v>
      </c>
      <c r="N27" s="130">
        <v>1961.4</v>
      </c>
      <c r="O27" s="130">
        <v>1486.8022334485511</v>
      </c>
      <c r="P27" s="130">
        <v>304203.90000000002</v>
      </c>
      <c r="Q27" s="130">
        <v>1891.0500000000002</v>
      </c>
      <c r="R27" s="130">
        <v>2572.5</v>
      </c>
      <c r="S27" s="130">
        <v>2143.1855094339621</v>
      </c>
      <c r="T27" s="295">
        <v>13462.2</v>
      </c>
      <c r="U27" s="629"/>
      <c r="W27" s="629"/>
      <c r="X27" s="633"/>
      <c r="Y27" s="629"/>
      <c r="Z27" s="631"/>
      <c r="AA27" s="631"/>
      <c r="AB27" s="631"/>
      <c r="AC27" s="586"/>
      <c r="AD27" s="586"/>
      <c r="AE27" s="586"/>
      <c r="AF27" s="586"/>
      <c r="AG27" s="586"/>
      <c r="AH27" s="183"/>
      <c r="AI27" s="183"/>
      <c r="AJ27" s="183"/>
      <c r="AK27" s="183"/>
      <c r="AL27" s="183"/>
      <c r="AM27" s="183"/>
      <c r="AN27" s="183"/>
      <c r="AO27" s="183"/>
      <c r="AP27" s="629"/>
      <c r="AQ27" s="629"/>
    </row>
    <row r="28" spans="2:43" ht="15" customHeight="1" x14ac:dyDescent="0.15">
      <c r="B28" s="648"/>
      <c r="C28" s="633">
        <v>12</v>
      </c>
      <c r="D28" s="649"/>
      <c r="E28" s="641" t="s">
        <v>153</v>
      </c>
      <c r="F28" s="641" t="s">
        <v>153</v>
      </c>
      <c r="G28" s="641" t="s">
        <v>153</v>
      </c>
      <c r="H28" s="642">
        <v>21908</v>
      </c>
      <c r="I28" s="589">
        <v>2541</v>
      </c>
      <c r="J28" s="589">
        <v>3360</v>
      </c>
      <c r="K28" s="589">
        <v>3021.0914035021369</v>
      </c>
      <c r="L28" s="589">
        <v>62728</v>
      </c>
      <c r="M28" s="130">
        <v>1627.5</v>
      </c>
      <c r="N28" s="130">
        <v>1627.5</v>
      </c>
      <c r="O28" s="130">
        <v>1627.5</v>
      </c>
      <c r="P28" s="130">
        <v>302039.59999999998</v>
      </c>
      <c r="Q28" s="130">
        <v>1945.65</v>
      </c>
      <c r="R28" s="130">
        <v>2520</v>
      </c>
      <c r="S28" s="130">
        <v>2276.7346897346574</v>
      </c>
      <c r="T28" s="295">
        <v>17172.2</v>
      </c>
      <c r="U28" s="629"/>
      <c r="W28" s="629"/>
      <c r="X28" s="633"/>
      <c r="Y28" s="629"/>
      <c r="Z28" s="631"/>
      <c r="AA28" s="631"/>
      <c r="AB28" s="631"/>
      <c r="AC28" s="586"/>
      <c r="AD28" s="586"/>
      <c r="AE28" s="586"/>
      <c r="AF28" s="586"/>
      <c r="AG28" s="586"/>
      <c r="AH28" s="183"/>
      <c r="AI28" s="183"/>
      <c r="AJ28" s="183"/>
      <c r="AK28" s="183"/>
      <c r="AL28" s="183"/>
      <c r="AM28" s="183"/>
      <c r="AN28" s="183"/>
      <c r="AO28" s="183"/>
      <c r="AP28" s="629"/>
      <c r="AQ28" s="629"/>
    </row>
    <row r="29" spans="2:43" ht="15" customHeight="1" x14ac:dyDescent="0.15">
      <c r="B29" s="648" t="s">
        <v>377</v>
      </c>
      <c r="C29" s="633">
        <v>1</v>
      </c>
      <c r="D29" s="649" t="s">
        <v>385</v>
      </c>
      <c r="E29" s="641" t="s">
        <v>153</v>
      </c>
      <c r="F29" s="641" t="s">
        <v>153</v>
      </c>
      <c r="G29" s="641" t="s">
        <v>153</v>
      </c>
      <c r="H29" s="642">
        <v>8019</v>
      </c>
      <c r="I29" s="589">
        <v>2563.7849999999999</v>
      </c>
      <c r="J29" s="589">
        <v>3150</v>
      </c>
      <c r="K29" s="589">
        <v>2920.0361073090608</v>
      </c>
      <c r="L29" s="589">
        <v>68530.8</v>
      </c>
      <c r="M29" s="130">
        <v>1627.5</v>
      </c>
      <c r="N29" s="130">
        <v>1627.5</v>
      </c>
      <c r="O29" s="130">
        <v>1627.5</v>
      </c>
      <c r="P29" s="130">
        <v>208146.5</v>
      </c>
      <c r="Q29" s="130">
        <v>1995</v>
      </c>
      <c r="R29" s="130">
        <v>2437.0500000000002</v>
      </c>
      <c r="S29" s="130">
        <v>2242.8395706487513</v>
      </c>
      <c r="T29" s="295">
        <v>22155.200000000001</v>
      </c>
      <c r="U29" s="629"/>
      <c r="W29" s="629"/>
      <c r="X29" s="633"/>
      <c r="Y29" s="629"/>
      <c r="Z29" s="631"/>
      <c r="AA29" s="631"/>
      <c r="AB29" s="631"/>
      <c r="AC29" s="586"/>
      <c r="AD29" s="586"/>
      <c r="AE29" s="586"/>
      <c r="AF29" s="586"/>
      <c r="AG29" s="586"/>
      <c r="AH29" s="183"/>
      <c r="AI29" s="183"/>
      <c r="AJ29" s="183"/>
      <c r="AK29" s="183"/>
      <c r="AL29" s="183"/>
      <c r="AM29" s="183"/>
      <c r="AN29" s="183"/>
      <c r="AO29" s="183"/>
      <c r="AP29" s="629"/>
      <c r="AQ29" s="629"/>
    </row>
    <row r="30" spans="2:43" ht="15" customHeight="1" x14ac:dyDescent="0.15">
      <c r="B30" s="648"/>
      <c r="C30" s="633">
        <v>2</v>
      </c>
      <c r="D30" s="649"/>
      <c r="E30" s="641" t="s">
        <v>153</v>
      </c>
      <c r="F30" s="641" t="s">
        <v>153</v>
      </c>
      <c r="G30" s="641" t="s">
        <v>153</v>
      </c>
      <c r="H30" s="642">
        <v>11651</v>
      </c>
      <c r="I30" s="589">
        <v>2404.5</v>
      </c>
      <c r="J30" s="589">
        <v>3150</v>
      </c>
      <c r="K30" s="589">
        <v>2903.9396635628059</v>
      </c>
      <c r="L30" s="589">
        <v>51517.100000000006</v>
      </c>
      <c r="M30" s="130">
        <v>1554</v>
      </c>
      <c r="N30" s="130">
        <v>1554</v>
      </c>
      <c r="O30" s="130">
        <v>1554</v>
      </c>
      <c r="P30" s="130">
        <v>234706.9</v>
      </c>
      <c r="Q30" s="130">
        <v>2205</v>
      </c>
      <c r="R30" s="130">
        <v>2205</v>
      </c>
      <c r="S30" s="130">
        <v>2205</v>
      </c>
      <c r="T30" s="295">
        <v>43389.599999999999</v>
      </c>
      <c r="U30" s="629"/>
      <c r="W30" s="629"/>
      <c r="X30" s="633"/>
      <c r="Y30" s="629"/>
      <c r="Z30" s="631"/>
      <c r="AA30" s="631"/>
      <c r="AB30" s="631"/>
      <c r="AC30" s="643"/>
      <c r="AD30" s="586"/>
      <c r="AE30" s="586"/>
      <c r="AF30" s="586"/>
      <c r="AG30" s="586"/>
      <c r="AH30" s="183"/>
      <c r="AI30" s="183"/>
      <c r="AJ30" s="183"/>
      <c r="AK30" s="183"/>
      <c r="AL30" s="260"/>
      <c r="AM30" s="260"/>
      <c r="AN30" s="260"/>
      <c r="AO30" s="183"/>
      <c r="AP30" s="629"/>
      <c r="AQ30" s="629"/>
    </row>
    <row r="31" spans="2:43" ht="15" customHeight="1" x14ac:dyDescent="0.15">
      <c r="B31" s="648"/>
      <c r="C31" s="633">
        <v>3</v>
      </c>
      <c r="D31" s="649"/>
      <c r="E31" s="641" t="s">
        <v>153</v>
      </c>
      <c r="F31" s="641" t="s">
        <v>153</v>
      </c>
      <c r="G31" s="641" t="s">
        <v>153</v>
      </c>
      <c r="H31" s="642">
        <v>12156</v>
      </c>
      <c r="I31" s="589">
        <v>2573.5500000000002</v>
      </c>
      <c r="J31" s="589">
        <v>3150</v>
      </c>
      <c r="K31" s="589">
        <v>2999.6619426555649</v>
      </c>
      <c r="L31" s="589">
        <v>47860.399999999994</v>
      </c>
      <c r="M31" s="130">
        <v>1554</v>
      </c>
      <c r="N31" s="130">
        <v>1554</v>
      </c>
      <c r="O31" s="130">
        <v>1554</v>
      </c>
      <c r="P31" s="130">
        <v>277669.59999999998</v>
      </c>
      <c r="Q31" s="130">
        <v>1890</v>
      </c>
      <c r="R31" s="130">
        <v>2572.5</v>
      </c>
      <c r="S31" s="130">
        <v>2231.1990122503034</v>
      </c>
      <c r="T31" s="295">
        <v>20969.3</v>
      </c>
      <c r="U31" s="629"/>
      <c r="W31" s="629"/>
      <c r="X31" s="633"/>
      <c r="Y31" s="629"/>
      <c r="Z31" s="631"/>
      <c r="AA31" s="631"/>
      <c r="AB31" s="631"/>
      <c r="AC31" s="643"/>
      <c r="AD31" s="586"/>
      <c r="AE31" s="586"/>
      <c r="AF31" s="586"/>
      <c r="AG31" s="586"/>
      <c r="AH31" s="183"/>
      <c r="AI31" s="183"/>
      <c r="AJ31" s="183"/>
      <c r="AK31" s="183"/>
      <c r="AL31" s="260"/>
      <c r="AM31" s="260"/>
      <c r="AN31" s="260"/>
      <c r="AO31" s="183"/>
      <c r="AP31" s="629"/>
      <c r="AQ31" s="629"/>
    </row>
    <row r="32" spans="2:43" ht="15" customHeight="1" x14ac:dyDescent="0.15">
      <c r="B32" s="648"/>
      <c r="C32" s="633">
        <v>4</v>
      </c>
      <c r="D32" s="649"/>
      <c r="E32" s="641" t="s">
        <v>153</v>
      </c>
      <c r="F32" s="641" t="s">
        <v>153</v>
      </c>
      <c r="G32" s="641" t="s">
        <v>153</v>
      </c>
      <c r="H32" s="642">
        <v>13030</v>
      </c>
      <c r="I32" s="589">
        <v>2484</v>
      </c>
      <c r="J32" s="589">
        <v>3240</v>
      </c>
      <c r="K32" s="589">
        <v>2955.0535714285711</v>
      </c>
      <c r="L32" s="586">
        <v>48433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0</v>
      </c>
      <c r="U32" s="629"/>
      <c r="W32" s="629"/>
      <c r="X32" s="633"/>
      <c r="Y32" s="629"/>
      <c r="Z32" s="631"/>
      <c r="AA32" s="631"/>
      <c r="AB32" s="631"/>
      <c r="AC32" s="643"/>
      <c r="AD32" s="586"/>
      <c r="AE32" s="586"/>
      <c r="AF32" s="586"/>
      <c r="AG32" s="586"/>
      <c r="AH32" s="183"/>
      <c r="AI32" s="183"/>
      <c r="AJ32" s="183"/>
      <c r="AK32" s="183"/>
      <c r="AL32" s="260"/>
      <c r="AM32" s="260"/>
      <c r="AN32" s="260"/>
      <c r="AO32" s="183"/>
      <c r="AP32" s="629"/>
      <c r="AQ32" s="629"/>
    </row>
    <row r="33" spans="2:43" ht="15" customHeight="1" x14ac:dyDescent="0.15">
      <c r="B33" s="648"/>
      <c r="C33" s="633">
        <v>5</v>
      </c>
      <c r="D33" s="649"/>
      <c r="E33" s="641" t="s">
        <v>153</v>
      </c>
      <c r="F33" s="641" t="s">
        <v>153</v>
      </c>
      <c r="G33" s="641" t="s">
        <v>153</v>
      </c>
      <c r="H33" s="642">
        <v>9420</v>
      </c>
      <c r="I33" s="589">
        <v>2536.92</v>
      </c>
      <c r="J33" s="589">
        <v>3186</v>
      </c>
      <c r="K33" s="589">
        <v>2959.0937983479735</v>
      </c>
      <c r="L33" s="589">
        <v>54093.1</v>
      </c>
      <c r="M33" s="229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0</v>
      </c>
      <c r="S33" s="229">
        <v>0</v>
      </c>
      <c r="T33" s="259">
        <v>0</v>
      </c>
      <c r="U33" s="629"/>
      <c r="W33" s="629"/>
      <c r="X33" s="633"/>
      <c r="Y33" s="629"/>
      <c r="Z33" s="631"/>
      <c r="AA33" s="631"/>
      <c r="AB33" s="631"/>
      <c r="AC33" s="643"/>
      <c r="AD33" s="586"/>
      <c r="AE33" s="586"/>
      <c r="AF33" s="586"/>
      <c r="AG33" s="586"/>
      <c r="AH33" s="183"/>
      <c r="AI33" s="183"/>
      <c r="AJ33" s="183"/>
      <c r="AK33" s="183"/>
      <c r="AL33" s="260"/>
      <c r="AM33" s="260"/>
      <c r="AN33" s="260"/>
      <c r="AO33" s="183"/>
      <c r="AP33" s="629"/>
      <c r="AQ33" s="629"/>
    </row>
    <row r="34" spans="2:43" ht="15" customHeight="1" x14ac:dyDescent="0.15">
      <c r="B34" s="648"/>
      <c r="C34" s="633">
        <v>6</v>
      </c>
      <c r="D34" s="649"/>
      <c r="E34" s="641" t="s">
        <v>153</v>
      </c>
      <c r="F34" s="641" t="s">
        <v>153</v>
      </c>
      <c r="G34" s="641" t="s">
        <v>153</v>
      </c>
      <c r="H34" s="642">
        <v>11018</v>
      </c>
      <c r="I34" s="589">
        <v>2376</v>
      </c>
      <c r="J34" s="589">
        <v>3186</v>
      </c>
      <c r="K34" s="589">
        <v>2952.7992076937107</v>
      </c>
      <c r="L34" s="589">
        <v>36095</v>
      </c>
      <c r="M34" s="243">
        <v>1598.4</v>
      </c>
      <c r="N34" s="243">
        <v>1598.4</v>
      </c>
      <c r="O34" s="243">
        <v>1598.4</v>
      </c>
      <c r="P34" s="243">
        <v>177449.8</v>
      </c>
      <c r="Q34" s="243">
        <v>1865.16</v>
      </c>
      <c r="R34" s="243">
        <v>2646</v>
      </c>
      <c r="S34" s="243">
        <v>2288.4778739184176</v>
      </c>
      <c r="T34" s="243">
        <v>38833.1</v>
      </c>
      <c r="U34" s="629"/>
      <c r="W34" s="629"/>
      <c r="X34" s="633"/>
      <c r="Y34" s="629"/>
      <c r="Z34" s="631"/>
      <c r="AA34" s="631"/>
      <c r="AB34" s="631"/>
      <c r="AC34" s="643"/>
      <c r="AD34" s="586"/>
      <c r="AE34" s="586"/>
      <c r="AF34" s="586"/>
      <c r="AG34" s="586"/>
      <c r="AH34" s="183"/>
      <c r="AI34" s="183"/>
      <c r="AJ34" s="183"/>
      <c r="AK34" s="183"/>
      <c r="AL34" s="260"/>
      <c r="AM34" s="260"/>
      <c r="AN34" s="260"/>
      <c r="AO34" s="183"/>
      <c r="AP34" s="629"/>
      <c r="AQ34" s="629"/>
    </row>
    <row r="35" spans="2:43" ht="15" customHeight="1" x14ac:dyDescent="0.15">
      <c r="B35" s="653"/>
      <c r="C35" s="636">
        <v>7</v>
      </c>
      <c r="D35" s="654"/>
      <c r="E35" s="646" t="s">
        <v>153</v>
      </c>
      <c r="F35" s="646" t="s">
        <v>153</v>
      </c>
      <c r="G35" s="646" t="s">
        <v>153</v>
      </c>
      <c r="H35" s="655">
        <v>8780.9</v>
      </c>
      <c r="I35" s="593">
        <v>2488.3200000000002</v>
      </c>
      <c r="J35" s="593">
        <v>3186</v>
      </c>
      <c r="K35" s="593">
        <v>2884.5802236740124</v>
      </c>
      <c r="L35" s="593">
        <v>52484.4</v>
      </c>
      <c r="M35" s="246">
        <v>1620</v>
      </c>
      <c r="N35" s="246">
        <v>1620</v>
      </c>
      <c r="O35" s="246">
        <v>1620</v>
      </c>
      <c r="P35" s="246">
        <v>195967.7</v>
      </c>
      <c r="Q35" s="246">
        <v>1847.88</v>
      </c>
      <c r="R35" s="246">
        <v>2646</v>
      </c>
      <c r="S35" s="246">
        <v>2102.7729475911174</v>
      </c>
      <c r="T35" s="254">
        <v>45470.7</v>
      </c>
      <c r="U35" s="629"/>
      <c r="W35" s="629"/>
      <c r="X35" s="629"/>
      <c r="Y35" s="629"/>
      <c r="Z35" s="631"/>
      <c r="AA35" s="631"/>
      <c r="AB35" s="631"/>
      <c r="AC35" s="643"/>
      <c r="AD35" s="643"/>
      <c r="AE35" s="643"/>
      <c r="AF35" s="629"/>
      <c r="AG35" s="643"/>
      <c r="AH35" s="656"/>
      <c r="AI35" s="656"/>
      <c r="AJ35" s="629"/>
      <c r="AK35" s="656"/>
      <c r="AL35" s="629"/>
      <c r="AM35" s="656"/>
      <c r="AN35" s="629"/>
      <c r="AO35" s="656"/>
      <c r="AP35" s="629"/>
      <c r="AQ35" s="629"/>
    </row>
    <row r="36" spans="2:43" ht="15" customHeight="1" x14ac:dyDescent="0.15">
      <c r="B36" s="603" t="s">
        <v>392</v>
      </c>
      <c r="C36" s="628" t="s">
        <v>394</v>
      </c>
      <c r="U36" s="629"/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29"/>
      <c r="AJ36" s="629"/>
      <c r="AK36" s="629"/>
      <c r="AL36" s="629"/>
      <c r="AM36" s="629"/>
      <c r="AN36" s="629"/>
      <c r="AO36" s="629"/>
      <c r="AP36" s="629"/>
      <c r="AQ36" s="629"/>
    </row>
    <row r="37" spans="2:43" ht="15" customHeight="1" x14ac:dyDescent="0.15">
      <c r="B37" s="604">
        <v>2</v>
      </c>
      <c r="C37" s="137" t="s">
        <v>403</v>
      </c>
      <c r="O37" s="629"/>
      <c r="P37" s="629"/>
      <c r="Q37" s="629"/>
      <c r="R37" s="629"/>
      <c r="S37" s="629"/>
      <c r="T37" s="629"/>
      <c r="U37" s="629"/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29"/>
      <c r="AJ37" s="629"/>
      <c r="AK37" s="629"/>
      <c r="AL37" s="629"/>
      <c r="AM37" s="629"/>
      <c r="AN37" s="629"/>
      <c r="AO37" s="629"/>
      <c r="AP37" s="629"/>
      <c r="AQ37" s="629"/>
    </row>
    <row r="38" spans="2:43" ht="12.75" customHeight="1" x14ac:dyDescent="0.15">
      <c r="B38" s="285"/>
      <c r="C38" s="137"/>
      <c r="H38" s="657"/>
      <c r="I38" s="586"/>
      <c r="J38" s="586"/>
      <c r="K38" s="586"/>
      <c r="L38" s="586"/>
      <c r="M38" s="267"/>
      <c r="N38" s="267"/>
      <c r="O38" s="267"/>
      <c r="P38" s="267"/>
      <c r="Q38" s="183"/>
      <c r="R38" s="183"/>
      <c r="S38" s="183"/>
      <c r="T38" s="183"/>
      <c r="U38" s="629"/>
      <c r="W38" s="629"/>
      <c r="X38" s="629"/>
      <c r="Y38" s="629"/>
      <c r="Z38" s="629"/>
      <c r="AA38" s="629"/>
      <c r="AB38" s="629"/>
      <c r="AC38" s="629"/>
      <c r="AD38" s="629"/>
      <c r="AE38" s="629"/>
      <c r="AF38" s="629"/>
      <c r="AG38" s="629"/>
      <c r="AH38" s="629"/>
      <c r="AI38" s="629"/>
      <c r="AJ38" s="629"/>
      <c r="AK38" s="629"/>
      <c r="AL38" s="629"/>
      <c r="AM38" s="629"/>
      <c r="AN38" s="629"/>
      <c r="AO38" s="629"/>
      <c r="AP38" s="629"/>
      <c r="AQ38" s="629"/>
    </row>
    <row r="39" spans="2:43" ht="12" customHeight="1" x14ac:dyDescent="0.15">
      <c r="G39" s="658"/>
      <c r="H39" s="643"/>
      <c r="I39" s="586"/>
      <c r="J39" s="586"/>
      <c r="K39" s="586"/>
      <c r="L39" s="586"/>
      <c r="M39" s="183"/>
      <c r="N39" s="183"/>
      <c r="O39" s="183"/>
      <c r="P39" s="183"/>
      <c r="Q39" s="183"/>
      <c r="R39" s="183"/>
      <c r="S39" s="183"/>
      <c r="T39" s="183"/>
      <c r="U39" s="629"/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29"/>
      <c r="AL39" s="629"/>
      <c r="AM39" s="629"/>
      <c r="AN39" s="629"/>
      <c r="AO39" s="629"/>
      <c r="AP39" s="629"/>
      <c r="AQ39" s="629"/>
    </row>
    <row r="40" spans="2:43" ht="12.75" customHeight="1" x14ac:dyDescent="0.15">
      <c r="G40" s="658"/>
      <c r="H40" s="657"/>
      <c r="I40" s="586"/>
      <c r="J40" s="586"/>
      <c r="K40" s="586"/>
      <c r="L40" s="586"/>
      <c r="M40" s="643"/>
      <c r="N40" s="643"/>
      <c r="O40" s="643"/>
      <c r="P40" s="657"/>
      <c r="Q40" s="183"/>
      <c r="R40" s="183"/>
      <c r="S40" s="183"/>
      <c r="T40" s="183"/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 s="629"/>
      <c r="AI40" s="629"/>
      <c r="AJ40" s="629"/>
      <c r="AK40" s="629"/>
      <c r="AL40" s="629"/>
      <c r="AM40" s="629"/>
      <c r="AN40" s="629"/>
      <c r="AO40" s="629"/>
      <c r="AP40" s="629"/>
      <c r="AQ40" s="629"/>
    </row>
    <row r="41" spans="2:43" x14ac:dyDescent="0.15">
      <c r="H41" s="643"/>
      <c r="I41" s="629"/>
      <c r="J41" s="629"/>
      <c r="K41" s="629"/>
      <c r="L41" s="629"/>
      <c r="M41" s="643"/>
      <c r="N41" s="643"/>
      <c r="O41" s="643"/>
      <c r="P41" s="629"/>
      <c r="Q41" s="629"/>
      <c r="R41" s="629"/>
      <c r="S41" s="629"/>
      <c r="T41" s="629"/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  <c r="AJ41" s="629"/>
      <c r="AK41" s="629"/>
      <c r="AL41" s="629"/>
      <c r="AM41" s="629"/>
      <c r="AN41" s="629"/>
      <c r="AO41" s="629"/>
      <c r="AP41" s="629"/>
      <c r="AQ41" s="629"/>
    </row>
    <row r="42" spans="2:43" x14ac:dyDescent="0.15"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</row>
    <row r="43" spans="2:43" x14ac:dyDescent="0.15"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629"/>
      <c r="AL43" s="629"/>
      <c r="AM43" s="629"/>
      <c r="AN43" s="629"/>
      <c r="AO43" s="629"/>
      <c r="AP43" s="629"/>
      <c r="AQ43" s="629"/>
    </row>
    <row r="44" spans="2:43" x14ac:dyDescent="0.15"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29"/>
      <c r="AI44" s="629"/>
      <c r="AJ44" s="629"/>
      <c r="AK44" s="629"/>
      <c r="AL44" s="629"/>
      <c r="AM44" s="629"/>
      <c r="AN44" s="629"/>
      <c r="AO44" s="629"/>
      <c r="AP44" s="629"/>
      <c r="AQ44" s="629"/>
    </row>
    <row r="45" spans="2:43" x14ac:dyDescent="0.15">
      <c r="W45" s="629"/>
      <c r="X45" s="629"/>
      <c r="Y45" s="629"/>
      <c r="Z45" s="629"/>
      <c r="AA45" s="629"/>
      <c r="AB45" s="629"/>
      <c r="AC45" s="629"/>
      <c r="AD45" s="629"/>
      <c r="AE45" s="629"/>
      <c r="AF45" s="629"/>
      <c r="AG45" s="629"/>
      <c r="AH45" s="629"/>
      <c r="AI45" s="629"/>
      <c r="AJ45" s="629"/>
      <c r="AK45" s="629"/>
      <c r="AL45" s="629"/>
      <c r="AM45" s="629"/>
      <c r="AN45" s="629"/>
      <c r="AO45" s="629"/>
      <c r="AP45" s="629"/>
      <c r="AQ45" s="629"/>
    </row>
    <row r="46" spans="2:43" x14ac:dyDescent="0.15">
      <c r="W46" s="629"/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629"/>
      <c r="AL46" s="629"/>
      <c r="AM46" s="629"/>
      <c r="AN46" s="629"/>
      <c r="AO46" s="629"/>
      <c r="AP46" s="629"/>
      <c r="AQ46" s="629"/>
    </row>
    <row r="47" spans="2:43" x14ac:dyDescent="0.15">
      <c r="W47" s="629"/>
      <c r="X47" s="629"/>
      <c r="Y47" s="629"/>
      <c r="Z47" s="629"/>
      <c r="AA47" s="629"/>
      <c r="AB47" s="629"/>
      <c r="AC47" s="629"/>
      <c r="AD47" s="629"/>
      <c r="AE47" s="629"/>
      <c r="AF47" s="629"/>
      <c r="AG47" s="629"/>
      <c r="AH47" s="629"/>
      <c r="AI47" s="629"/>
      <c r="AJ47" s="629"/>
      <c r="AK47" s="629"/>
      <c r="AL47" s="629"/>
      <c r="AM47" s="629"/>
      <c r="AN47" s="629"/>
      <c r="AO47" s="629"/>
      <c r="AP47" s="629"/>
      <c r="AQ47" s="629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3"/>
  <sheetViews>
    <sheetView zoomScaleNormal="100" workbookViewId="0"/>
  </sheetViews>
  <sheetFormatPr defaultColWidth="7.5" defaultRowHeight="12" x14ac:dyDescent="0.15"/>
  <cols>
    <col min="1" max="1" width="0.875" style="137" customWidth="1"/>
    <col min="2" max="2" width="6.375" style="137" customWidth="1"/>
    <col min="3" max="3" width="2.875" style="137" customWidth="1"/>
    <col min="4" max="4" width="5.375" style="137" customWidth="1"/>
    <col min="5" max="5" width="5.25" style="137" customWidth="1"/>
    <col min="6" max="7" width="5.875" style="137" customWidth="1"/>
    <col min="8" max="8" width="7.875" style="137" customWidth="1"/>
    <col min="9" max="9" width="5.5" style="137" customWidth="1"/>
    <col min="10" max="11" width="5.875" style="137" customWidth="1"/>
    <col min="12" max="12" width="7.375" style="137" customWidth="1"/>
    <col min="13" max="13" width="5" style="137" customWidth="1"/>
    <col min="14" max="14" width="6" style="137" customWidth="1"/>
    <col min="15" max="15" width="5.875" style="137" customWidth="1"/>
    <col min="16" max="16" width="7.125" style="137" customWidth="1"/>
    <col min="17" max="17" width="5.375" style="137" customWidth="1"/>
    <col min="18" max="19" width="5.875" style="137" customWidth="1"/>
    <col min="20" max="20" width="7.375" style="137" customWidth="1"/>
    <col min="21" max="21" width="5.125" style="137" customWidth="1"/>
    <col min="22" max="23" width="5.875" style="137" customWidth="1"/>
    <col min="24" max="24" width="8.75" style="137" customWidth="1"/>
    <col min="25" max="16384" width="7.5" style="137"/>
  </cols>
  <sheetData>
    <row r="1" spans="2:51" ht="6.75" customHeight="1" x14ac:dyDescent="0.15"/>
    <row r="2" spans="2:51" ht="6" customHeight="1" x14ac:dyDescent="0.15"/>
    <row r="3" spans="2:51" x14ac:dyDescent="0.15">
      <c r="B3" s="137" t="s">
        <v>404</v>
      </c>
    </row>
    <row r="4" spans="2:51" x14ac:dyDescent="0.15">
      <c r="X4" s="139" t="s">
        <v>228</v>
      </c>
    </row>
    <row r="5" spans="2:51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2:51" ht="13.5" x14ac:dyDescent="0.15">
      <c r="B6" s="141"/>
      <c r="C6" s="173" t="s">
        <v>91</v>
      </c>
      <c r="D6" s="252"/>
      <c r="E6" s="184" t="s">
        <v>313</v>
      </c>
      <c r="H6" s="157"/>
      <c r="I6" s="136" t="s">
        <v>315</v>
      </c>
      <c r="L6" s="157"/>
      <c r="M6" s="659" t="s">
        <v>316</v>
      </c>
      <c r="P6" s="157"/>
      <c r="Q6" s="136" t="s">
        <v>317</v>
      </c>
      <c r="R6" s="136"/>
      <c r="S6" s="136"/>
      <c r="T6" s="157"/>
      <c r="U6" s="136" t="s">
        <v>320</v>
      </c>
      <c r="V6" s="136"/>
      <c r="W6" s="136"/>
      <c r="X6" s="161"/>
      <c r="Z6" s="311"/>
      <c r="AA6" s="311"/>
    </row>
    <row r="7" spans="2:51" ht="13.5" x14ac:dyDescent="0.15">
      <c r="B7" s="160"/>
      <c r="C7" s="151"/>
      <c r="D7" s="167"/>
      <c r="E7" s="160"/>
      <c r="F7" s="136"/>
      <c r="G7" s="136"/>
      <c r="H7" s="136"/>
      <c r="I7" s="338"/>
      <c r="J7" s="339"/>
      <c r="K7" s="339"/>
      <c r="L7" s="339"/>
      <c r="M7" s="338"/>
      <c r="N7" s="339"/>
      <c r="O7" s="339"/>
      <c r="P7" s="339"/>
      <c r="Q7" s="338"/>
      <c r="R7" s="339"/>
      <c r="S7" s="339"/>
      <c r="T7" s="339"/>
      <c r="U7" s="338"/>
      <c r="V7" s="339"/>
      <c r="W7" s="339"/>
      <c r="X7" s="341"/>
      <c r="Z7" s="184"/>
      <c r="AA7" s="184"/>
    </row>
    <row r="8" spans="2:51" ht="13.5" x14ac:dyDescent="0.15">
      <c r="B8" s="570" t="s">
        <v>318</v>
      </c>
      <c r="C8" s="571"/>
      <c r="D8" s="572"/>
      <c r="E8" s="173" t="s">
        <v>98</v>
      </c>
      <c r="F8" s="150" t="s">
        <v>99</v>
      </c>
      <c r="G8" s="156" t="s">
        <v>100</v>
      </c>
      <c r="H8" s="150" t="s">
        <v>101</v>
      </c>
      <c r="I8" s="173" t="s">
        <v>98</v>
      </c>
      <c r="J8" s="150" t="s">
        <v>99</v>
      </c>
      <c r="K8" s="156" t="s">
        <v>100</v>
      </c>
      <c r="L8" s="150" t="s">
        <v>101</v>
      </c>
      <c r="M8" s="173" t="s">
        <v>98</v>
      </c>
      <c r="N8" s="150" t="s">
        <v>99</v>
      </c>
      <c r="O8" s="156" t="s">
        <v>100</v>
      </c>
      <c r="P8" s="150" t="s">
        <v>101</v>
      </c>
      <c r="Q8" s="173" t="s">
        <v>98</v>
      </c>
      <c r="R8" s="150" t="s">
        <v>99</v>
      </c>
      <c r="S8" s="156" t="s">
        <v>100</v>
      </c>
      <c r="T8" s="150" t="s">
        <v>101</v>
      </c>
      <c r="U8" s="173" t="s">
        <v>98</v>
      </c>
      <c r="V8" s="150" t="s">
        <v>99</v>
      </c>
      <c r="W8" s="156" t="s">
        <v>100</v>
      </c>
      <c r="X8" s="150" t="s">
        <v>101</v>
      </c>
      <c r="Z8" s="184"/>
      <c r="AA8" s="184"/>
    </row>
    <row r="9" spans="2:51" ht="13.5" x14ac:dyDescent="0.15">
      <c r="B9" s="151"/>
      <c r="C9" s="152"/>
      <c r="D9" s="152"/>
      <c r="E9" s="153"/>
      <c r="F9" s="154"/>
      <c r="G9" s="155" t="s">
        <v>102</v>
      </c>
      <c r="H9" s="154"/>
      <c r="I9" s="153"/>
      <c r="J9" s="154"/>
      <c r="K9" s="155" t="s">
        <v>102</v>
      </c>
      <c r="L9" s="154"/>
      <c r="M9" s="153"/>
      <c r="N9" s="154"/>
      <c r="O9" s="155" t="s">
        <v>102</v>
      </c>
      <c r="P9" s="154"/>
      <c r="Q9" s="153"/>
      <c r="R9" s="154"/>
      <c r="S9" s="155" t="s">
        <v>102</v>
      </c>
      <c r="T9" s="154"/>
      <c r="U9" s="153"/>
      <c r="V9" s="154"/>
      <c r="W9" s="155" t="s">
        <v>102</v>
      </c>
      <c r="X9" s="154"/>
      <c r="Z9" s="184"/>
      <c r="AA9" s="184"/>
    </row>
    <row r="10" spans="2:51" ht="13.5" x14ac:dyDescent="0.15">
      <c r="B10" s="141" t="s">
        <v>0</v>
      </c>
      <c r="C10" s="159">
        <v>23</v>
      </c>
      <c r="D10" s="159" t="s">
        <v>1</v>
      </c>
      <c r="E10" s="173" t="s">
        <v>271</v>
      </c>
      <c r="F10" s="173" t="s">
        <v>271</v>
      </c>
      <c r="G10" s="173" t="s">
        <v>271</v>
      </c>
      <c r="H10" s="173" t="s">
        <v>271</v>
      </c>
      <c r="I10" s="173" t="s">
        <v>271</v>
      </c>
      <c r="J10" s="173" t="s">
        <v>271</v>
      </c>
      <c r="K10" s="173" t="s">
        <v>271</v>
      </c>
      <c r="L10" s="173" t="s">
        <v>271</v>
      </c>
      <c r="M10" s="173" t="s">
        <v>271</v>
      </c>
      <c r="N10" s="173" t="s">
        <v>271</v>
      </c>
      <c r="O10" s="173" t="s">
        <v>271</v>
      </c>
      <c r="P10" s="173" t="s">
        <v>271</v>
      </c>
      <c r="Q10" s="173" t="s">
        <v>271</v>
      </c>
      <c r="R10" s="173" t="s">
        <v>271</v>
      </c>
      <c r="S10" s="173" t="s">
        <v>271</v>
      </c>
      <c r="T10" s="173" t="s">
        <v>271</v>
      </c>
      <c r="U10" s="173" t="s">
        <v>271</v>
      </c>
      <c r="V10" s="173" t="s">
        <v>271</v>
      </c>
      <c r="W10" s="173" t="s">
        <v>271</v>
      </c>
      <c r="X10" s="150" t="s">
        <v>271</v>
      </c>
      <c r="Y10" s="136"/>
      <c r="Z10" s="184"/>
      <c r="AA10" s="184"/>
    </row>
    <row r="11" spans="2:51" x14ac:dyDescent="0.15">
      <c r="B11" s="160"/>
      <c r="C11" s="136">
        <v>24</v>
      </c>
      <c r="D11" s="136"/>
      <c r="E11" s="149" t="s">
        <v>271</v>
      </c>
      <c r="F11" s="255" t="s">
        <v>271</v>
      </c>
      <c r="G11" s="508">
        <v>0</v>
      </c>
      <c r="H11" s="255" t="s">
        <v>271</v>
      </c>
      <c r="I11" s="149" t="s">
        <v>271</v>
      </c>
      <c r="J11" s="255" t="s">
        <v>271</v>
      </c>
      <c r="K11" s="508">
        <v>0</v>
      </c>
      <c r="L11" s="255" t="s">
        <v>271</v>
      </c>
      <c r="M11" s="149" t="s">
        <v>271</v>
      </c>
      <c r="N11" s="255" t="s">
        <v>271</v>
      </c>
      <c r="O11" s="508">
        <v>0</v>
      </c>
      <c r="P11" s="255" t="s">
        <v>271</v>
      </c>
      <c r="Q11" s="149" t="s">
        <v>271</v>
      </c>
      <c r="R11" s="255" t="s">
        <v>271</v>
      </c>
      <c r="S11" s="508">
        <v>0</v>
      </c>
      <c r="T11" s="255" t="s">
        <v>271</v>
      </c>
      <c r="U11" s="149" t="s">
        <v>271</v>
      </c>
      <c r="V11" s="255" t="s">
        <v>271</v>
      </c>
      <c r="W11" s="508">
        <v>0</v>
      </c>
      <c r="X11" s="255" t="s">
        <v>271</v>
      </c>
      <c r="Y11" s="136"/>
    </row>
    <row r="12" spans="2:51" x14ac:dyDescent="0.15">
      <c r="B12" s="151"/>
      <c r="C12" s="152">
        <v>25</v>
      </c>
      <c r="D12" s="167"/>
      <c r="E12" s="248">
        <v>1018.5</v>
      </c>
      <c r="F12" s="248">
        <v>1260</v>
      </c>
      <c r="G12" s="248">
        <v>1107.0247811251968</v>
      </c>
      <c r="H12" s="248">
        <v>367325.80000000005</v>
      </c>
      <c r="I12" s="248">
        <v>2677.5</v>
      </c>
      <c r="J12" s="248">
        <v>3097.5</v>
      </c>
      <c r="K12" s="248">
        <v>2857.0516631467804</v>
      </c>
      <c r="L12" s="248">
        <v>3626.4</v>
      </c>
      <c r="M12" s="248">
        <v>1711.5</v>
      </c>
      <c r="N12" s="248">
        <v>2047.5</v>
      </c>
      <c r="O12" s="248">
        <v>1893.3761798310986</v>
      </c>
      <c r="P12" s="248">
        <v>55965.4</v>
      </c>
      <c r="Q12" s="248">
        <v>819</v>
      </c>
      <c r="R12" s="660">
        <v>1039.5</v>
      </c>
      <c r="S12" s="262">
        <v>917.54903699949307</v>
      </c>
      <c r="T12" s="248">
        <v>16477.800000000003</v>
      </c>
      <c r="U12" s="248">
        <v>577.5</v>
      </c>
      <c r="V12" s="248">
        <v>682.5</v>
      </c>
      <c r="W12" s="248">
        <v>618.96809767540128</v>
      </c>
      <c r="X12" s="262">
        <v>26779.3</v>
      </c>
      <c r="Y12" s="136"/>
    </row>
    <row r="13" spans="2:51" ht="11.1" customHeight="1" x14ac:dyDescent="0.15">
      <c r="B13" s="160"/>
      <c r="C13" s="136">
        <v>11</v>
      </c>
      <c r="D13" s="161"/>
      <c r="E13" s="229">
        <v>1050</v>
      </c>
      <c r="F13" s="229">
        <v>1155</v>
      </c>
      <c r="G13" s="229">
        <v>1102.0088218460789</v>
      </c>
      <c r="H13" s="229">
        <v>113295.4</v>
      </c>
      <c r="I13" s="229">
        <v>2677.5</v>
      </c>
      <c r="J13" s="229">
        <v>3097.5</v>
      </c>
      <c r="K13" s="229">
        <v>2877.3328578221594</v>
      </c>
      <c r="L13" s="229">
        <v>1134.0999999999999</v>
      </c>
      <c r="M13" s="229">
        <v>1711.5</v>
      </c>
      <c r="N13" s="229">
        <v>2047.5</v>
      </c>
      <c r="O13" s="229">
        <v>1874.5270248596642</v>
      </c>
      <c r="P13" s="229">
        <v>9568.6</v>
      </c>
      <c r="Q13" s="229">
        <v>840</v>
      </c>
      <c r="R13" s="229">
        <v>1039.5</v>
      </c>
      <c r="S13" s="229">
        <v>917.90459296397</v>
      </c>
      <c r="T13" s="229">
        <v>4936.3999999999996</v>
      </c>
      <c r="U13" s="229">
        <v>577.5</v>
      </c>
      <c r="V13" s="229">
        <v>651</v>
      </c>
      <c r="W13" s="229">
        <v>613.0493983814863</v>
      </c>
      <c r="X13" s="259">
        <v>6866.9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</row>
    <row r="14" spans="2:51" ht="11.1" customHeight="1" x14ac:dyDescent="0.15">
      <c r="B14" s="160"/>
      <c r="C14" s="136">
        <v>12</v>
      </c>
      <c r="D14" s="161"/>
      <c r="E14" s="229">
        <v>1102.5</v>
      </c>
      <c r="F14" s="229">
        <v>1260</v>
      </c>
      <c r="G14" s="229">
        <v>1137.2275765150712</v>
      </c>
      <c r="H14" s="229">
        <v>135407.5</v>
      </c>
      <c r="I14" s="229">
        <v>2677.5</v>
      </c>
      <c r="J14" s="229">
        <v>3097.5</v>
      </c>
      <c r="K14" s="229">
        <v>2848.1203407880739</v>
      </c>
      <c r="L14" s="229">
        <v>1187.4000000000001</v>
      </c>
      <c r="M14" s="229">
        <v>1764</v>
      </c>
      <c r="N14" s="229">
        <v>2047.5</v>
      </c>
      <c r="O14" s="229">
        <v>1881.7699095358157</v>
      </c>
      <c r="P14" s="229">
        <v>19892.5</v>
      </c>
      <c r="Q14" s="229">
        <v>840</v>
      </c>
      <c r="R14" s="229">
        <v>1039.5</v>
      </c>
      <c r="S14" s="229">
        <v>922.16003752345216</v>
      </c>
      <c r="T14" s="229">
        <v>5741.1</v>
      </c>
      <c r="U14" s="229">
        <v>598.5</v>
      </c>
      <c r="V14" s="229">
        <v>672</v>
      </c>
      <c r="W14" s="229">
        <v>624.3645756457563</v>
      </c>
      <c r="X14" s="259">
        <v>12084.3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</row>
    <row r="15" spans="2:51" ht="11.1" customHeight="1" x14ac:dyDescent="0.15">
      <c r="B15" s="160" t="s">
        <v>377</v>
      </c>
      <c r="C15" s="136">
        <v>1</v>
      </c>
      <c r="D15" s="161" t="s">
        <v>378</v>
      </c>
      <c r="E15" s="229">
        <v>1081.5</v>
      </c>
      <c r="F15" s="229">
        <v>1260</v>
      </c>
      <c r="G15" s="229">
        <v>1148.5259221562258</v>
      </c>
      <c r="H15" s="229">
        <v>105405.3</v>
      </c>
      <c r="I15" s="229">
        <v>2677.5</v>
      </c>
      <c r="J15" s="229">
        <v>3360</v>
      </c>
      <c r="K15" s="229">
        <v>2868.3618695791843</v>
      </c>
      <c r="L15" s="229">
        <v>1112.9000000000001</v>
      </c>
      <c r="M15" s="229">
        <v>1785</v>
      </c>
      <c r="N15" s="229">
        <v>2121</v>
      </c>
      <c r="O15" s="229">
        <v>1850.8914076625674</v>
      </c>
      <c r="P15" s="229">
        <v>22291</v>
      </c>
      <c r="Q15" s="229">
        <v>840</v>
      </c>
      <c r="R15" s="229">
        <v>1081.5</v>
      </c>
      <c r="S15" s="229">
        <v>968.3141940085593</v>
      </c>
      <c r="T15" s="229">
        <v>2112</v>
      </c>
      <c r="U15" s="229">
        <v>609</v>
      </c>
      <c r="V15" s="229">
        <v>682.5</v>
      </c>
      <c r="W15" s="229">
        <v>639.46555376235631</v>
      </c>
      <c r="X15" s="259">
        <v>8465.9</v>
      </c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</row>
    <row r="16" spans="2:51" ht="11.1" customHeight="1" x14ac:dyDescent="0.15">
      <c r="B16" s="160"/>
      <c r="C16" s="136">
        <v>2</v>
      </c>
      <c r="D16" s="161"/>
      <c r="E16" s="229">
        <v>1102.5</v>
      </c>
      <c r="F16" s="229">
        <v>1260</v>
      </c>
      <c r="G16" s="229">
        <v>1160.9089037641554</v>
      </c>
      <c r="H16" s="229">
        <v>65008.700000000004</v>
      </c>
      <c r="I16" s="229">
        <v>2761.5</v>
      </c>
      <c r="J16" s="229">
        <v>3360</v>
      </c>
      <c r="K16" s="229">
        <v>2950.1989330962442</v>
      </c>
      <c r="L16" s="229">
        <v>664</v>
      </c>
      <c r="M16" s="229">
        <v>1785</v>
      </c>
      <c r="N16" s="229">
        <v>2205</v>
      </c>
      <c r="O16" s="229">
        <v>1881.3597856364295</v>
      </c>
      <c r="P16" s="229">
        <v>11731.099999999999</v>
      </c>
      <c r="Q16" s="229">
        <v>871.5</v>
      </c>
      <c r="R16" s="229">
        <v>1050</v>
      </c>
      <c r="S16" s="259">
        <v>965.28958381771702</v>
      </c>
      <c r="T16" s="229">
        <v>3179.6</v>
      </c>
      <c r="U16" s="229">
        <v>614.25</v>
      </c>
      <c r="V16" s="229">
        <v>714</v>
      </c>
      <c r="W16" s="229">
        <v>663.65048561616027</v>
      </c>
      <c r="X16" s="259">
        <v>7510</v>
      </c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</row>
    <row r="17" spans="2:51" ht="11.1" customHeight="1" x14ac:dyDescent="0.15">
      <c r="B17" s="160"/>
      <c r="C17" s="136">
        <v>3</v>
      </c>
      <c r="D17" s="161"/>
      <c r="E17" s="229">
        <v>1312.5</v>
      </c>
      <c r="F17" s="229">
        <v>1470</v>
      </c>
      <c r="G17" s="229">
        <v>1414.7180803659437</v>
      </c>
      <c r="H17" s="229">
        <v>83344.700000000012</v>
      </c>
      <c r="I17" s="229">
        <v>2940</v>
      </c>
      <c r="J17" s="229">
        <v>3307.5</v>
      </c>
      <c r="K17" s="229">
        <v>3018.9266609145816</v>
      </c>
      <c r="L17" s="229">
        <v>1485.5</v>
      </c>
      <c r="M17" s="229">
        <v>1890</v>
      </c>
      <c r="N17" s="229">
        <v>2205</v>
      </c>
      <c r="O17" s="229">
        <v>1991.9493083860216</v>
      </c>
      <c r="P17" s="229">
        <v>20603.3</v>
      </c>
      <c r="Q17" s="229">
        <v>871.5</v>
      </c>
      <c r="R17" s="229">
        <v>1155</v>
      </c>
      <c r="S17" s="229">
        <v>968.09242675959342</v>
      </c>
      <c r="T17" s="229">
        <v>8469.9</v>
      </c>
      <c r="U17" s="229">
        <v>661.5</v>
      </c>
      <c r="V17" s="229">
        <v>795.9</v>
      </c>
      <c r="W17" s="229">
        <v>698.68674975950489</v>
      </c>
      <c r="X17" s="259">
        <v>9639.9000000000015</v>
      </c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</row>
    <row r="18" spans="2:51" ht="11.1" customHeight="1" x14ac:dyDescent="0.15">
      <c r="B18" s="160"/>
      <c r="C18" s="136">
        <v>4</v>
      </c>
      <c r="D18" s="161"/>
      <c r="E18" s="229">
        <v>1296</v>
      </c>
      <c r="F18" s="229">
        <v>1533.6</v>
      </c>
      <c r="G18" s="229">
        <v>1439.226772242547</v>
      </c>
      <c r="H18" s="229">
        <v>101867.5</v>
      </c>
      <c r="I18" s="229">
        <v>3078</v>
      </c>
      <c r="J18" s="259">
        <v>3402</v>
      </c>
      <c r="K18" s="229">
        <v>3124.9851893725263</v>
      </c>
      <c r="L18" s="229">
        <v>2190.4</v>
      </c>
      <c r="M18" s="229">
        <v>2214</v>
      </c>
      <c r="N18" s="229">
        <v>2214</v>
      </c>
      <c r="O18" s="229">
        <v>2214</v>
      </c>
      <c r="P18" s="229">
        <v>25295.599999999999</v>
      </c>
      <c r="Q18" s="229">
        <v>896.4</v>
      </c>
      <c r="R18" s="229">
        <v>1188</v>
      </c>
      <c r="S18" s="229">
        <v>942.17521338506219</v>
      </c>
      <c r="T18" s="229">
        <v>8946.1</v>
      </c>
      <c r="U18" s="229">
        <v>734.4</v>
      </c>
      <c r="V18" s="229">
        <v>918</v>
      </c>
      <c r="W18" s="229">
        <v>807.74477536597635</v>
      </c>
      <c r="X18" s="259">
        <v>12528.6</v>
      </c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</row>
    <row r="19" spans="2:51" ht="11.1" customHeight="1" x14ac:dyDescent="0.15">
      <c r="B19" s="160"/>
      <c r="C19" s="136">
        <v>5</v>
      </c>
      <c r="D19" s="161"/>
      <c r="E19" s="229">
        <v>1296</v>
      </c>
      <c r="F19" s="229">
        <v>1533.6</v>
      </c>
      <c r="G19" s="229">
        <v>1337.7614220952664</v>
      </c>
      <c r="H19" s="229">
        <v>104133.1</v>
      </c>
      <c r="I19" s="229">
        <v>3078</v>
      </c>
      <c r="J19" s="229">
        <v>3564</v>
      </c>
      <c r="K19" s="229">
        <v>3172.3957302785739</v>
      </c>
      <c r="L19" s="229">
        <v>1892.7</v>
      </c>
      <c r="M19" s="229">
        <v>2052</v>
      </c>
      <c r="N19" s="229">
        <v>2592</v>
      </c>
      <c r="O19" s="229">
        <v>2141.3008818610301</v>
      </c>
      <c r="P19" s="229">
        <v>29310.5</v>
      </c>
      <c r="Q19" s="229">
        <v>912.6</v>
      </c>
      <c r="R19" s="229">
        <v>1209.5999999999999</v>
      </c>
      <c r="S19" s="229">
        <v>932.18147715225462</v>
      </c>
      <c r="T19" s="229">
        <v>7536.1</v>
      </c>
      <c r="U19" s="229">
        <v>842.4</v>
      </c>
      <c r="V19" s="229">
        <v>918</v>
      </c>
      <c r="W19" s="229">
        <v>862.9113449272204</v>
      </c>
      <c r="X19" s="259">
        <v>8086.9</v>
      </c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</row>
    <row r="20" spans="2:51" ht="11.1" customHeight="1" x14ac:dyDescent="0.15">
      <c r="B20" s="160"/>
      <c r="C20" s="136">
        <v>6</v>
      </c>
      <c r="D20" s="161"/>
      <c r="E20" s="229">
        <v>1188</v>
      </c>
      <c r="F20" s="229">
        <v>1458</v>
      </c>
      <c r="G20" s="229">
        <v>1309.7501282169353</v>
      </c>
      <c r="H20" s="229">
        <v>133955.29999999999</v>
      </c>
      <c r="I20" s="229">
        <v>3240</v>
      </c>
      <c r="J20" s="229">
        <v>3564</v>
      </c>
      <c r="K20" s="229">
        <v>3377.4596273291927</v>
      </c>
      <c r="L20" s="229">
        <v>1722.6999999999998</v>
      </c>
      <c r="M20" s="229">
        <v>2052</v>
      </c>
      <c r="N20" s="229">
        <v>2592</v>
      </c>
      <c r="O20" s="229">
        <v>2249.7040431266846</v>
      </c>
      <c r="P20" s="229">
        <v>9985.9000000000015</v>
      </c>
      <c r="Q20" s="229">
        <v>907.2</v>
      </c>
      <c r="R20" s="229">
        <v>1188</v>
      </c>
      <c r="S20" s="229">
        <v>973.49647241245543</v>
      </c>
      <c r="T20" s="229">
        <v>9225.9000000000015</v>
      </c>
      <c r="U20" s="229">
        <v>918</v>
      </c>
      <c r="V20" s="229">
        <v>918</v>
      </c>
      <c r="W20" s="229">
        <v>918</v>
      </c>
      <c r="X20" s="259">
        <v>6758.1</v>
      </c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</row>
    <row r="21" spans="2:51" ht="11.1" customHeight="1" x14ac:dyDescent="0.15">
      <c r="B21" s="151"/>
      <c r="C21" s="152">
        <v>7</v>
      </c>
      <c r="D21" s="167"/>
      <c r="E21" s="248">
        <v>1242</v>
      </c>
      <c r="F21" s="248">
        <v>1458</v>
      </c>
      <c r="G21" s="248">
        <v>1314.2618903864595</v>
      </c>
      <c r="H21" s="248">
        <v>110210.7</v>
      </c>
      <c r="I21" s="248">
        <v>3294</v>
      </c>
      <c r="J21" s="248">
        <v>3564</v>
      </c>
      <c r="K21" s="248">
        <v>3380.4321787709491</v>
      </c>
      <c r="L21" s="248">
        <v>1059.3</v>
      </c>
      <c r="M21" s="248">
        <v>2106</v>
      </c>
      <c r="N21" s="248">
        <v>2484</v>
      </c>
      <c r="O21" s="248">
        <v>2202.6107662463633</v>
      </c>
      <c r="P21" s="248">
        <v>1595.2</v>
      </c>
      <c r="Q21" s="248">
        <v>907.2</v>
      </c>
      <c r="R21" s="248">
        <v>1242</v>
      </c>
      <c r="S21" s="248">
        <v>949.87557324840714</v>
      </c>
      <c r="T21" s="248">
        <v>11318.2</v>
      </c>
      <c r="U21" s="248">
        <v>842.4</v>
      </c>
      <c r="V21" s="248">
        <v>972</v>
      </c>
      <c r="W21" s="248">
        <v>878.24988459763006</v>
      </c>
      <c r="X21" s="262">
        <v>2197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</row>
    <row r="22" spans="2:51" ht="11.1" customHeight="1" x14ac:dyDescent="0.15">
      <c r="B22" s="160" t="s">
        <v>405</v>
      </c>
      <c r="C22" s="136"/>
      <c r="E22" s="149"/>
      <c r="F22" s="255"/>
      <c r="G22" s="255"/>
      <c r="H22" s="145"/>
      <c r="I22" s="149"/>
      <c r="J22" s="255"/>
      <c r="K22" s="255"/>
      <c r="L22" s="145"/>
      <c r="M22" s="149"/>
      <c r="N22" s="255"/>
      <c r="O22" s="255"/>
      <c r="P22" s="145"/>
      <c r="Q22" s="149"/>
      <c r="R22" s="255"/>
      <c r="S22" s="255"/>
      <c r="T22" s="145"/>
      <c r="U22" s="149"/>
      <c r="V22" s="255"/>
      <c r="W22" s="255"/>
      <c r="X22" s="255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</row>
    <row r="23" spans="2:51" ht="11.1" customHeight="1" x14ac:dyDescent="0.15">
      <c r="B23" s="322">
        <v>41821</v>
      </c>
      <c r="C23" s="300"/>
      <c r="D23" s="323">
        <v>41835</v>
      </c>
      <c r="E23" s="229">
        <v>1242</v>
      </c>
      <c r="F23" s="229">
        <v>1458</v>
      </c>
      <c r="G23" s="229">
        <v>1307.8341154090051</v>
      </c>
      <c r="H23" s="229">
        <v>50085.2</v>
      </c>
      <c r="I23" s="229">
        <v>3294</v>
      </c>
      <c r="J23" s="229">
        <v>3564</v>
      </c>
      <c r="K23" s="229">
        <v>3397.7513905683195</v>
      </c>
      <c r="L23" s="229">
        <v>571.6</v>
      </c>
      <c r="M23" s="229">
        <v>2106</v>
      </c>
      <c r="N23" s="229">
        <v>2484</v>
      </c>
      <c r="O23" s="229">
        <v>2212.031328671329</v>
      </c>
      <c r="P23" s="229">
        <v>598.1</v>
      </c>
      <c r="Q23" s="229">
        <v>907.2</v>
      </c>
      <c r="R23" s="229">
        <v>1188</v>
      </c>
      <c r="S23" s="229">
        <v>937.02256387067575</v>
      </c>
      <c r="T23" s="229">
        <v>3980.7</v>
      </c>
      <c r="U23" s="229">
        <v>842.4</v>
      </c>
      <c r="V23" s="229">
        <v>972</v>
      </c>
      <c r="W23" s="229">
        <v>882.41861903126028</v>
      </c>
      <c r="X23" s="229">
        <v>1097.4000000000001</v>
      </c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</row>
    <row r="24" spans="2:51" ht="11.1" customHeight="1" x14ac:dyDescent="0.15">
      <c r="B24" s="322">
        <v>41836</v>
      </c>
      <c r="C24" s="300"/>
      <c r="D24" s="323">
        <v>41851</v>
      </c>
      <c r="E24" s="229">
        <v>1242</v>
      </c>
      <c r="F24" s="229">
        <v>1458</v>
      </c>
      <c r="G24" s="229">
        <v>1318.6929705354569</v>
      </c>
      <c r="H24" s="229">
        <v>60125.5</v>
      </c>
      <c r="I24" s="229">
        <v>3294</v>
      </c>
      <c r="J24" s="229">
        <v>3564</v>
      </c>
      <c r="K24" s="229">
        <v>3365.558878504673</v>
      </c>
      <c r="L24" s="229">
        <v>487.7</v>
      </c>
      <c r="M24" s="229">
        <v>2192.4</v>
      </c>
      <c r="N24" s="229">
        <v>2192.4</v>
      </c>
      <c r="O24" s="229">
        <v>2192.4</v>
      </c>
      <c r="P24" s="229">
        <v>997.1</v>
      </c>
      <c r="Q24" s="229">
        <v>918</v>
      </c>
      <c r="R24" s="229">
        <v>1242</v>
      </c>
      <c r="S24" s="229">
        <v>956.86203760599687</v>
      </c>
      <c r="T24" s="229">
        <v>7337.5</v>
      </c>
      <c r="U24" s="229">
        <v>842.4</v>
      </c>
      <c r="V24" s="229">
        <v>842.4</v>
      </c>
      <c r="W24" s="229">
        <v>842.4</v>
      </c>
      <c r="X24" s="229">
        <v>1099.5999999999999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</row>
    <row r="25" spans="2:51" ht="11.1" customHeight="1" x14ac:dyDescent="0.15">
      <c r="B25" s="661"/>
      <c r="C25" s="300"/>
      <c r="D25" s="305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</row>
    <row r="26" spans="2:51" ht="17.25" customHeight="1" x14ac:dyDescent="0.15">
      <c r="B26" s="160"/>
      <c r="C26" s="173" t="s">
        <v>91</v>
      </c>
      <c r="D26" s="252"/>
      <c r="E26" s="160" t="s">
        <v>406</v>
      </c>
      <c r="F26" s="136"/>
      <c r="G26" s="136"/>
      <c r="H26" s="136"/>
      <c r="I26" s="160" t="s">
        <v>407</v>
      </c>
      <c r="J26" s="136"/>
      <c r="K26" s="136"/>
      <c r="L26" s="161"/>
      <c r="M26" s="160" t="s">
        <v>194</v>
      </c>
      <c r="Q26" s="160" t="s">
        <v>408</v>
      </c>
      <c r="U26" s="141" t="s">
        <v>409</v>
      </c>
      <c r="V26" s="159" t="s">
        <v>410</v>
      </c>
      <c r="W26" s="159"/>
      <c r="X26" s="157"/>
      <c r="Z26" s="311"/>
      <c r="AA26" s="311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</row>
    <row r="27" spans="2:51" ht="13.5" x14ac:dyDescent="0.15">
      <c r="B27" s="160"/>
      <c r="C27" s="151"/>
      <c r="D27" s="167"/>
      <c r="E27" s="338"/>
      <c r="F27" s="339"/>
      <c r="G27" s="339"/>
      <c r="H27" s="339"/>
      <c r="I27" s="338"/>
      <c r="J27" s="339"/>
      <c r="K27" s="339"/>
      <c r="L27" s="341"/>
      <c r="M27" s="160"/>
      <c r="N27" s="136"/>
      <c r="O27" s="136"/>
      <c r="P27" s="136"/>
      <c r="Q27" s="338"/>
      <c r="R27" s="339"/>
      <c r="S27" s="339"/>
      <c r="T27" s="339"/>
      <c r="U27" s="151"/>
      <c r="V27" s="152"/>
      <c r="W27" s="152"/>
      <c r="X27" s="167"/>
      <c r="Z27" s="184"/>
      <c r="AA27" s="184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</row>
    <row r="28" spans="2:51" x14ac:dyDescent="0.15">
      <c r="B28" s="570" t="s">
        <v>318</v>
      </c>
      <c r="C28" s="571"/>
      <c r="D28" s="572"/>
      <c r="E28" s="173" t="s">
        <v>98</v>
      </c>
      <c r="F28" s="150" t="s">
        <v>99</v>
      </c>
      <c r="G28" s="156" t="s">
        <v>100</v>
      </c>
      <c r="H28" s="150" t="s">
        <v>101</v>
      </c>
      <c r="I28" s="173" t="s">
        <v>98</v>
      </c>
      <c r="J28" s="150" t="s">
        <v>99</v>
      </c>
      <c r="K28" s="156" t="s">
        <v>100</v>
      </c>
      <c r="L28" s="150" t="s">
        <v>101</v>
      </c>
      <c r="M28" s="173" t="s">
        <v>98</v>
      </c>
      <c r="N28" s="150" t="s">
        <v>99</v>
      </c>
      <c r="O28" s="156" t="s">
        <v>100</v>
      </c>
      <c r="P28" s="150" t="s">
        <v>101</v>
      </c>
      <c r="Q28" s="173" t="s">
        <v>98</v>
      </c>
      <c r="R28" s="150" t="s">
        <v>99</v>
      </c>
      <c r="S28" s="156" t="s">
        <v>100</v>
      </c>
      <c r="T28" s="150" t="s">
        <v>101</v>
      </c>
      <c r="U28" s="173" t="s">
        <v>98</v>
      </c>
      <c r="V28" s="150" t="s">
        <v>99</v>
      </c>
      <c r="W28" s="156" t="s">
        <v>100</v>
      </c>
      <c r="X28" s="150" t="s">
        <v>101</v>
      </c>
      <c r="Z28" s="145"/>
      <c r="AA28" s="145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</row>
    <row r="29" spans="2:51" x14ac:dyDescent="0.15">
      <c r="B29" s="151"/>
      <c r="C29" s="152"/>
      <c r="D29" s="152"/>
      <c r="E29" s="153"/>
      <c r="F29" s="154"/>
      <c r="G29" s="155" t="s">
        <v>102</v>
      </c>
      <c r="H29" s="154"/>
      <c r="I29" s="153"/>
      <c r="J29" s="154"/>
      <c r="K29" s="155" t="s">
        <v>102</v>
      </c>
      <c r="L29" s="154"/>
      <c r="M29" s="153"/>
      <c r="N29" s="154"/>
      <c r="O29" s="155" t="s">
        <v>102</v>
      </c>
      <c r="P29" s="154"/>
      <c r="Q29" s="153"/>
      <c r="R29" s="154"/>
      <c r="S29" s="155" t="s">
        <v>102</v>
      </c>
      <c r="T29" s="154"/>
      <c r="U29" s="153"/>
      <c r="V29" s="154"/>
      <c r="W29" s="155" t="s">
        <v>102</v>
      </c>
      <c r="X29" s="154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</row>
    <row r="30" spans="2:51" ht="13.5" x14ac:dyDescent="0.15">
      <c r="B30" s="141" t="s">
        <v>375</v>
      </c>
      <c r="C30" s="159">
        <v>23</v>
      </c>
      <c r="D30" s="157" t="s">
        <v>376</v>
      </c>
      <c r="E30" s="319">
        <v>840</v>
      </c>
      <c r="F30" s="319">
        <v>1102.5</v>
      </c>
      <c r="G30" s="319">
        <v>952.87106253320769</v>
      </c>
      <c r="H30" s="319">
        <v>49429.8</v>
      </c>
      <c r="I30" s="319">
        <v>630</v>
      </c>
      <c r="J30" s="319">
        <v>892.5</v>
      </c>
      <c r="K30" s="319">
        <v>728.9528765298478</v>
      </c>
      <c r="L30" s="319">
        <v>19121.199999999997</v>
      </c>
      <c r="M30" s="318">
        <v>577.5</v>
      </c>
      <c r="N30" s="318">
        <v>924</v>
      </c>
      <c r="O30" s="318">
        <v>764.41657526864662</v>
      </c>
      <c r="P30" s="318">
        <v>107537.59999999999</v>
      </c>
      <c r="Q30" s="318">
        <v>682.5</v>
      </c>
      <c r="R30" s="318">
        <v>1029</v>
      </c>
      <c r="S30" s="318">
        <v>783.09069906096306</v>
      </c>
      <c r="T30" s="318">
        <v>179753.30000000002</v>
      </c>
      <c r="U30" s="318">
        <v>651</v>
      </c>
      <c r="V30" s="318">
        <v>1029</v>
      </c>
      <c r="W30" s="318">
        <v>845.37271455406858</v>
      </c>
      <c r="X30" s="318">
        <v>66112.500000000015</v>
      </c>
      <c r="Y30" s="136"/>
      <c r="Z30" s="311"/>
      <c r="AA30" s="571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36"/>
      <c r="AW30" s="136"/>
      <c r="AX30" s="136"/>
      <c r="AY30" s="136"/>
    </row>
    <row r="31" spans="2:51" ht="13.5" x14ac:dyDescent="0.15">
      <c r="B31" s="160"/>
      <c r="C31" s="136">
        <v>24</v>
      </c>
      <c r="D31" s="161"/>
      <c r="E31" s="165">
        <v>872</v>
      </c>
      <c r="F31" s="165">
        <v>1050</v>
      </c>
      <c r="G31" s="165">
        <v>899.9549410830349</v>
      </c>
      <c r="H31" s="165">
        <v>14102.700000000003</v>
      </c>
      <c r="I31" s="165">
        <v>661.5</v>
      </c>
      <c r="J31" s="165">
        <v>861</v>
      </c>
      <c r="K31" s="165">
        <v>704.17398359848164</v>
      </c>
      <c r="L31" s="165">
        <v>19679.7</v>
      </c>
      <c r="M31" s="165">
        <v>653</v>
      </c>
      <c r="N31" s="165">
        <v>756</v>
      </c>
      <c r="O31" s="165">
        <v>668.39428321557602</v>
      </c>
      <c r="P31" s="165">
        <v>39427.999999999993</v>
      </c>
      <c r="Q31" s="165">
        <v>661.5</v>
      </c>
      <c r="R31" s="165">
        <v>798</v>
      </c>
      <c r="S31" s="165">
        <v>682.41789338287833</v>
      </c>
      <c r="T31" s="165">
        <v>94767.1</v>
      </c>
      <c r="U31" s="165">
        <v>683</v>
      </c>
      <c r="V31" s="165">
        <v>910.35</v>
      </c>
      <c r="W31" s="165">
        <v>824.0703487139092</v>
      </c>
      <c r="X31" s="165">
        <v>9524.7999999999993</v>
      </c>
      <c r="Y31" s="136"/>
      <c r="Z31" s="184"/>
      <c r="AA31" s="136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36"/>
      <c r="AW31" s="136"/>
      <c r="AX31" s="136"/>
      <c r="AY31" s="136"/>
    </row>
    <row r="32" spans="2:51" ht="13.5" x14ac:dyDescent="0.15">
      <c r="B32" s="151"/>
      <c r="C32" s="152">
        <v>25</v>
      </c>
      <c r="D32" s="167"/>
      <c r="E32" s="171">
        <v>840</v>
      </c>
      <c r="F32" s="171">
        <v>1313</v>
      </c>
      <c r="G32" s="171">
        <v>960</v>
      </c>
      <c r="H32" s="171">
        <f>SUM(H30:H31)</f>
        <v>63532.500000000007</v>
      </c>
      <c r="I32" s="171">
        <v>714</v>
      </c>
      <c r="J32" s="171">
        <v>998</v>
      </c>
      <c r="K32" s="171">
        <v>881</v>
      </c>
      <c r="L32" s="171">
        <f>SUM(L30:L31)</f>
        <v>38800.899999999994</v>
      </c>
      <c r="M32" s="171">
        <v>730</v>
      </c>
      <c r="N32" s="171">
        <v>893</v>
      </c>
      <c r="O32" s="171">
        <v>829</v>
      </c>
      <c r="P32" s="171">
        <f>SUM(P30:P31)</f>
        <v>146965.59999999998</v>
      </c>
      <c r="Q32" s="152">
        <v>662</v>
      </c>
      <c r="R32" s="167">
        <v>945</v>
      </c>
      <c r="S32" s="171">
        <v>804</v>
      </c>
      <c r="T32" s="171">
        <f>SUM(T30:T31)</f>
        <v>274520.40000000002</v>
      </c>
      <c r="U32" s="171">
        <v>625</v>
      </c>
      <c r="V32" s="171">
        <v>840</v>
      </c>
      <c r="W32" s="171">
        <v>744</v>
      </c>
      <c r="X32" s="167">
        <f>SUM(X30:X31)</f>
        <v>75637.300000000017</v>
      </c>
      <c r="Y32" s="136"/>
      <c r="Z32" s="184"/>
      <c r="AA32" s="136"/>
      <c r="AB32" s="145"/>
      <c r="AC32" s="145"/>
      <c r="AD32" s="260"/>
      <c r="AE32" s="145"/>
      <c r="AF32" s="145"/>
      <c r="AG32" s="145"/>
      <c r="AH32" s="260"/>
      <c r="AI32" s="145"/>
      <c r="AJ32" s="145"/>
      <c r="AK32" s="145"/>
      <c r="AL32" s="260"/>
      <c r="AM32" s="145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</row>
    <row r="33" spans="2:51" x14ac:dyDescent="0.15">
      <c r="B33" s="160"/>
      <c r="C33" s="136">
        <v>11</v>
      </c>
      <c r="D33" s="161"/>
      <c r="E33" s="130">
        <v>945</v>
      </c>
      <c r="F33" s="130">
        <v>976.5</v>
      </c>
      <c r="G33" s="130">
        <v>951.62446351931351</v>
      </c>
      <c r="H33" s="162">
        <v>130</v>
      </c>
      <c r="I33" s="162">
        <v>840</v>
      </c>
      <c r="J33" s="162">
        <v>892.5</v>
      </c>
      <c r="K33" s="162">
        <v>890.86777615215794</v>
      </c>
      <c r="L33" s="162">
        <v>838.8</v>
      </c>
      <c r="M33" s="130">
        <v>819</v>
      </c>
      <c r="N33" s="130">
        <v>819</v>
      </c>
      <c r="O33" s="130">
        <v>819.00000000000011</v>
      </c>
      <c r="P33" s="162">
        <v>988.7</v>
      </c>
      <c r="Q33" s="162">
        <v>766.5</v>
      </c>
      <c r="R33" s="162">
        <v>924</v>
      </c>
      <c r="S33" s="162">
        <v>825.72693896282703</v>
      </c>
      <c r="T33" s="162">
        <v>431.6</v>
      </c>
      <c r="U33" s="130">
        <v>766.5</v>
      </c>
      <c r="V33" s="130">
        <v>840</v>
      </c>
      <c r="W33" s="130">
        <v>817.62105649302998</v>
      </c>
      <c r="X33" s="295">
        <v>202.89999999999998</v>
      </c>
      <c r="Y33" s="136"/>
      <c r="Z33" s="136"/>
      <c r="AA33" s="136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136"/>
      <c r="AR33" s="136"/>
      <c r="AS33" s="136"/>
      <c r="AT33" s="136"/>
      <c r="AU33" s="136"/>
      <c r="AV33" s="136"/>
      <c r="AW33" s="136"/>
      <c r="AX33" s="136"/>
      <c r="AY33" s="136"/>
    </row>
    <row r="34" spans="2:51" x14ac:dyDescent="0.15">
      <c r="B34" s="160"/>
      <c r="C34" s="136">
        <v>12</v>
      </c>
      <c r="D34" s="161"/>
      <c r="E34" s="295">
        <v>976.5</v>
      </c>
      <c r="F34" s="130">
        <v>976.5</v>
      </c>
      <c r="G34" s="130">
        <v>976.49999999999989</v>
      </c>
      <c r="H34" s="162">
        <v>322</v>
      </c>
      <c r="I34" s="162">
        <v>924</v>
      </c>
      <c r="J34" s="162">
        <v>997.5</v>
      </c>
      <c r="K34" s="162">
        <v>951.98937784521991</v>
      </c>
      <c r="L34" s="162">
        <v>571.4</v>
      </c>
      <c r="M34" s="130">
        <v>861</v>
      </c>
      <c r="N34" s="130">
        <v>892.5</v>
      </c>
      <c r="O34" s="130">
        <v>871.66827940731798</v>
      </c>
      <c r="P34" s="162">
        <v>817.8</v>
      </c>
      <c r="Q34" s="162">
        <v>871.5</v>
      </c>
      <c r="R34" s="162">
        <v>892.5</v>
      </c>
      <c r="S34" s="162">
        <v>884.48916967509035</v>
      </c>
      <c r="T34" s="162">
        <v>217.3</v>
      </c>
      <c r="U34" s="130">
        <v>819</v>
      </c>
      <c r="V34" s="130">
        <v>819</v>
      </c>
      <c r="W34" s="130">
        <v>819</v>
      </c>
      <c r="X34" s="295">
        <v>306.89999999999998</v>
      </c>
      <c r="Y34" s="136"/>
      <c r="Z34" s="136"/>
      <c r="AA34" s="136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136"/>
      <c r="AR34" s="136"/>
      <c r="AS34" s="136"/>
      <c r="AT34" s="136"/>
      <c r="AU34" s="136"/>
      <c r="AV34" s="136"/>
      <c r="AW34" s="136"/>
      <c r="AX34" s="136"/>
      <c r="AY34" s="136"/>
    </row>
    <row r="35" spans="2:51" x14ac:dyDescent="0.15">
      <c r="B35" s="160" t="s">
        <v>377</v>
      </c>
      <c r="C35" s="136">
        <v>1</v>
      </c>
      <c r="D35" s="161" t="s">
        <v>378</v>
      </c>
      <c r="E35" s="130">
        <v>976.5</v>
      </c>
      <c r="F35" s="130">
        <v>976.5</v>
      </c>
      <c r="G35" s="130">
        <v>976.5</v>
      </c>
      <c r="H35" s="162">
        <v>147.1</v>
      </c>
      <c r="I35" s="162">
        <v>892.5</v>
      </c>
      <c r="J35" s="162">
        <v>997.5</v>
      </c>
      <c r="K35" s="162">
        <v>935.42711111111123</v>
      </c>
      <c r="L35" s="162">
        <v>992.30000000000007</v>
      </c>
      <c r="M35" s="130">
        <v>819</v>
      </c>
      <c r="N35" s="130">
        <v>892.5</v>
      </c>
      <c r="O35" s="130">
        <v>848.16841710427605</v>
      </c>
      <c r="P35" s="162">
        <v>583.20000000000005</v>
      </c>
      <c r="Q35" s="162">
        <v>861</v>
      </c>
      <c r="R35" s="162">
        <v>861</v>
      </c>
      <c r="S35" s="162">
        <v>861</v>
      </c>
      <c r="T35" s="162">
        <v>13.5</v>
      </c>
      <c r="U35" s="130">
        <v>840</v>
      </c>
      <c r="V35" s="130">
        <v>840</v>
      </c>
      <c r="W35" s="295">
        <v>840</v>
      </c>
      <c r="X35" s="295">
        <v>154.39999999999998</v>
      </c>
      <c r="Y35" s="136"/>
      <c r="Z35" s="136"/>
      <c r="AA35" s="136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136"/>
      <c r="AR35" s="136"/>
      <c r="AS35" s="136"/>
      <c r="AT35" s="136"/>
      <c r="AU35" s="136"/>
      <c r="AV35" s="136"/>
      <c r="AW35" s="136"/>
      <c r="AX35" s="136"/>
      <c r="AY35" s="136"/>
    </row>
    <row r="36" spans="2:51" x14ac:dyDescent="0.15">
      <c r="B36" s="160"/>
      <c r="C36" s="136">
        <v>2</v>
      </c>
      <c r="D36" s="161"/>
      <c r="E36" s="130">
        <v>0</v>
      </c>
      <c r="F36" s="130">
        <v>0</v>
      </c>
      <c r="G36" s="130">
        <v>0</v>
      </c>
      <c r="H36" s="162">
        <v>251</v>
      </c>
      <c r="I36" s="162">
        <v>892.5</v>
      </c>
      <c r="J36" s="162">
        <v>976.5</v>
      </c>
      <c r="K36" s="162">
        <v>924.77673167451246</v>
      </c>
      <c r="L36" s="162">
        <v>647.1</v>
      </c>
      <c r="M36" s="130">
        <v>0</v>
      </c>
      <c r="N36" s="130">
        <v>0</v>
      </c>
      <c r="O36" s="130">
        <v>0</v>
      </c>
      <c r="P36" s="162">
        <v>317.8</v>
      </c>
      <c r="Q36" s="162">
        <v>792.75</v>
      </c>
      <c r="R36" s="162">
        <v>892.5</v>
      </c>
      <c r="S36" s="162">
        <v>875.18251192368837</v>
      </c>
      <c r="T36" s="162">
        <v>852.4</v>
      </c>
      <c r="U36" s="130">
        <v>861</v>
      </c>
      <c r="V36" s="130">
        <v>861</v>
      </c>
      <c r="W36" s="130">
        <v>861.00000000000011</v>
      </c>
      <c r="X36" s="130">
        <v>757.80000000000007</v>
      </c>
      <c r="Y36" s="136"/>
      <c r="Z36" s="136"/>
      <c r="AA36" s="136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136"/>
      <c r="AR36" s="136"/>
      <c r="AS36" s="136"/>
      <c r="AT36" s="136"/>
      <c r="AU36" s="136"/>
      <c r="AV36" s="136"/>
      <c r="AW36" s="136"/>
      <c r="AX36" s="136"/>
      <c r="AY36" s="136"/>
    </row>
    <row r="37" spans="2:51" x14ac:dyDescent="0.15">
      <c r="B37" s="160"/>
      <c r="C37" s="136">
        <v>3</v>
      </c>
      <c r="D37" s="161"/>
      <c r="E37" s="130">
        <v>0</v>
      </c>
      <c r="F37" s="130">
        <v>0</v>
      </c>
      <c r="G37" s="130">
        <v>0</v>
      </c>
      <c r="H37" s="162">
        <v>51.5</v>
      </c>
      <c r="I37" s="162">
        <v>892.5</v>
      </c>
      <c r="J37" s="162">
        <v>976.5</v>
      </c>
      <c r="K37" s="162">
        <v>923.9133705411308</v>
      </c>
      <c r="L37" s="162">
        <v>660.1</v>
      </c>
      <c r="M37" s="130">
        <v>892.5</v>
      </c>
      <c r="N37" s="130">
        <v>892.5</v>
      </c>
      <c r="O37" s="130">
        <v>892.49999999999989</v>
      </c>
      <c r="P37" s="162">
        <v>403.5</v>
      </c>
      <c r="Q37" s="162">
        <v>1008</v>
      </c>
      <c r="R37" s="162">
        <v>1008</v>
      </c>
      <c r="S37" s="162">
        <v>1008</v>
      </c>
      <c r="T37" s="162">
        <v>385.29999999999995</v>
      </c>
      <c r="U37" s="130">
        <v>861</v>
      </c>
      <c r="V37" s="130">
        <v>861</v>
      </c>
      <c r="W37" s="130">
        <v>860.99999999999989</v>
      </c>
      <c r="X37" s="295">
        <v>2016.5</v>
      </c>
      <c r="Y37" s="136"/>
      <c r="Z37" s="136"/>
      <c r="AA37" s="136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136"/>
      <c r="AR37" s="136"/>
      <c r="AS37" s="136"/>
      <c r="AT37" s="136"/>
      <c r="AU37" s="136"/>
      <c r="AV37" s="136"/>
      <c r="AW37" s="136"/>
      <c r="AX37" s="136"/>
      <c r="AY37" s="136"/>
    </row>
    <row r="38" spans="2:51" x14ac:dyDescent="0.15">
      <c r="B38" s="160"/>
      <c r="C38" s="136">
        <v>4</v>
      </c>
      <c r="D38" s="161"/>
      <c r="E38" s="130">
        <v>1242</v>
      </c>
      <c r="F38" s="130">
        <v>1242</v>
      </c>
      <c r="G38" s="295">
        <v>1242</v>
      </c>
      <c r="H38" s="162">
        <v>582.1</v>
      </c>
      <c r="I38" s="162">
        <v>928.8</v>
      </c>
      <c r="J38" s="162">
        <v>1004.4</v>
      </c>
      <c r="K38" s="162">
        <v>973.24382022471912</v>
      </c>
      <c r="L38" s="162">
        <v>595</v>
      </c>
      <c r="M38" s="130">
        <v>0</v>
      </c>
      <c r="N38" s="130">
        <v>0</v>
      </c>
      <c r="O38" s="130">
        <v>0</v>
      </c>
      <c r="P38" s="162">
        <v>1885.9</v>
      </c>
      <c r="Q38" s="364">
        <v>0</v>
      </c>
      <c r="R38" s="364">
        <v>0</v>
      </c>
      <c r="S38" s="364">
        <v>0</v>
      </c>
      <c r="T38" s="162">
        <v>102.5</v>
      </c>
      <c r="U38" s="130">
        <v>0</v>
      </c>
      <c r="V38" s="130">
        <v>0</v>
      </c>
      <c r="W38" s="130">
        <v>0</v>
      </c>
      <c r="X38" s="295">
        <v>417.7</v>
      </c>
      <c r="Y38" s="136"/>
      <c r="Z38" s="136"/>
      <c r="AA38" s="136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136"/>
      <c r="AR38" s="136"/>
      <c r="AS38" s="136"/>
      <c r="AT38" s="136"/>
      <c r="AU38" s="136"/>
      <c r="AV38" s="136"/>
      <c r="AW38" s="136"/>
      <c r="AX38" s="136"/>
      <c r="AY38" s="136"/>
    </row>
    <row r="39" spans="2:51" x14ac:dyDescent="0.15">
      <c r="B39" s="160"/>
      <c r="C39" s="136">
        <v>5</v>
      </c>
      <c r="D39" s="161"/>
      <c r="E39" s="130">
        <v>1242</v>
      </c>
      <c r="F39" s="130">
        <v>1242</v>
      </c>
      <c r="G39" s="130">
        <v>1242.0000000000002</v>
      </c>
      <c r="H39" s="162">
        <v>541.9</v>
      </c>
      <c r="I39" s="162">
        <v>918</v>
      </c>
      <c r="J39" s="162">
        <v>1004.4</v>
      </c>
      <c r="K39" s="162">
        <v>958.41017612524456</v>
      </c>
      <c r="L39" s="162">
        <v>543.6</v>
      </c>
      <c r="M39" s="130">
        <v>842.4</v>
      </c>
      <c r="N39" s="130">
        <v>928.8</v>
      </c>
      <c r="O39" s="130">
        <v>849.65815831987084</v>
      </c>
      <c r="P39" s="162">
        <v>2822.9</v>
      </c>
      <c r="Q39" s="364">
        <v>1004.4</v>
      </c>
      <c r="R39" s="364">
        <v>1026</v>
      </c>
      <c r="S39" s="364">
        <v>1014.9984000000001</v>
      </c>
      <c r="T39" s="162">
        <v>198.7</v>
      </c>
      <c r="U39" s="130">
        <v>918</v>
      </c>
      <c r="V39" s="130">
        <v>918</v>
      </c>
      <c r="W39" s="130">
        <v>918</v>
      </c>
      <c r="X39" s="295">
        <v>198.7</v>
      </c>
      <c r="Y39" s="136"/>
      <c r="Z39" s="136"/>
      <c r="AA39" s="136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136"/>
      <c r="AR39" s="136"/>
      <c r="AS39" s="136"/>
      <c r="AT39" s="136"/>
      <c r="AU39" s="136"/>
      <c r="AV39" s="136"/>
      <c r="AW39" s="136"/>
      <c r="AX39" s="136"/>
      <c r="AY39" s="136"/>
    </row>
    <row r="40" spans="2:51" x14ac:dyDescent="0.15">
      <c r="B40" s="160"/>
      <c r="C40" s="136">
        <v>6</v>
      </c>
      <c r="D40" s="161"/>
      <c r="E40" s="130">
        <v>1242</v>
      </c>
      <c r="F40" s="130">
        <v>1242</v>
      </c>
      <c r="G40" s="130">
        <v>1242</v>
      </c>
      <c r="H40" s="162">
        <v>1005.3</v>
      </c>
      <c r="I40" s="162">
        <v>918</v>
      </c>
      <c r="J40" s="162">
        <v>972</v>
      </c>
      <c r="K40" s="162">
        <v>942.59718969555036</v>
      </c>
      <c r="L40" s="162">
        <v>1433.8000000000002</v>
      </c>
      <c r="M40" s="130">
        <v>928.8</v>
      </c>
      <c r="N40" s="130">
        <v>972</v>
      </c>
      <c r="O40" s="130">
        <v>952.23624161073826</v>
      </c>
      <c r="P40" s="162">
        <v>1409.8</v>
      </c>
      <c r="Q40" s="364">
        <v>896.4</v>
      </c>
      <c r="R40" s="364">
        <v>1004.4</v>
      </c>
      <c r="S40" s="364">
        <v>933.4089171974523</v>
      </c>
      <c r="T40" s="162">
        <v>827.3</v>
      </c>
      <c r="U40" s="130">
        <v>918</v>
      </c>
      <c r="V40" s="130">
        <v>928.8</v>
      </c>
      <c r="W40" s="130">
        <v>920.59581036383679</v>
      </c>
      <c r="X40" s="295">
        <v>492.29999999999995</v>
      </c>
      <c r="Y40" s="136"/>
      <c r="Z40" s="136"/>
      <c r="AA40" s="136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136"/>
      <c r="AR40" s="136"/>
      <c r="AS40" s="136"/>
      <c r="AT40" s="136"/>
      <c r="AU40" s="136"/>
      <c r="AV40" s="136"/>
      <c r="AW40" s="136"/>
      <c r="AX40" s="136"/>
      <c r="AY40" s="136"/>
    </row>
    <row r="41" spans="2:51" x14ac:dyDescent="0.15">
      <c r="B41" s="151"/>
      <c r="C41" s="152">
        <v>7</v>
      </c>
      <c r="D41" s="167"/>
      <c r="E41" s="128">
        <v>1242</v>
      </c>
      <c r="F41" s="128">
        <v>1242</v>
      </c>
      <c r="G41" s="128">
        <v>1242</v>
      </c>
      <c r="H41" s="171">
        <v>1150.0999999999999</v>
      </c>
      <c r="I41" s="171">
        <v>918</v>
      </c>
      <c r="J41" s="171">
        <v>1026</v>
      </c>
      <c r="K41" s="171">
        <v>962.04692597239659</v>
      </c>
      <c r="L41" s="171">
        <v>492.1</v>
      </c>
      <c r="M41" s="128">
        <v>941.76</v>
      </c>
      <c r="N41" s="128">
        <v>972</v>
      </c>
      <c r="O41" s="128">
        <v>952.25732484076434</v>
      </c>
      <c r="P41" s="171">
        <v>554.6</v>
      </c>
      <c r="Q41" s="269">
        <v>972</v>
      </c>
      <c r="R41" s="269">
        <v>972</v>
      </c>
      <c r="S41" s="269">
        <v>972</v>
      </c>
      <c r="T41" s="171">
        <v>222.4</v>
      </c>
      <c r="U41" s="128">
        <v>928.8</v>
      </c>
      <c r="V41" s="128">
        <v>928.8</v>
      </c>
      <c r="W41" s="128">
        <v>928.80000000000018</v>
      </c>
      <c r="X41" s="134">
        <v>757.5</v>
      </c>
      <c r="Y41" s="136"/>
      <c r="Z41" s="136"/>
      <c r="AA41" s="136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136"/>
      <c r="AR41" s="136"/>
      <c r="AS41" s="136"/>
      <c r="AT41" s="136"/>
      <c r="AU41" s="136"/>
      <c r="AV41" s="136"/>
      <c r="AW41" s="136"/>
      <c r="AX41" s="136"/>
      <c r="AY41" s="136"/>
    </row>
    <row r="42" spans="2:51" x14ac:dyDescent="0.15">
      <c r="B42" s="160" t="s">
        <v>405</v>
      </c>
      <c r="C42" s="136"/>
      <c r="E42" s="662"/>
      <c r="F42" s="379"/>
      <c r="G42" s="663"/>
      <c r="H42" s="162"/>
      <c r="I42" s="160"/>
      <c r="J42" s="162"/>
      <c r="K42" s="136"/>
      <c r="L42" s="162"/>
      <c r="M42" s="160"/>
      <c r="N42" s="162"/>
      <c r="O42" s="136"/>
      <c r="P42" s="162"/>
      <c r="Q42" s="160"/>
      <c r="R42" s="162"/>
      <c r="S42" s="136"/>
      <c r="T42" s="162"/>
      <c r="U42" s="160"/>
      <c r="V42" s="162"/>
      <c r="W42" s="136"/>
      <c r="X42" s="162"/>
      <c r="Y42" s="136"/>
      <c r="Z42" s="136"/>
      <c r="AA42" s="136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136"/>
      <c r="AR42" s="136"/>
      <c r="AS42" s="136"/>
      <c r="AT42" s="136"/>
      <c r="AU42" s="136"/>
      <c r="AV42" s="136"/>
      <c r="AW42" s="136"/>
      <c r="AX42" s="136"/>
      <c r="AY42" s="136"/>
    </row>
    <row r="43" spans="2:51" x14ac:dyDescent="0.15">
      <c r="B43" s="322">
        <v>41821</v>
      </c>
      <c r="C43" s="300"/>
      <c r="D43" s="323">
        <v>41835</v>
      </c>
      <c r="E43" s="364">
        <v>1242</v>
      </c>
      <c r="F43" s="364">
        <v>1242</v>
      </c>
      <c r="G43" s="364">
        <v>1242</v>
      </c>
      <c r="H43" s="364">
        <v>759.9</v>
      </c>
      <c r="I43" s="364">
        <v>918</v>
      </c>
      <c r="J43" s="364">
        <v>1004.4</v>
      </c>
      <c r="K43" s="364">
        <v>939.12637873754181</v>
      </c>
      <c r="L43" s="162">
        <v>262.2</v>
      </c>
      <c r="M43" s="364">
        <v>941.76</v>
      </c>
      <c r="N43" s="364">
        <v>972</v>
      </c>
      <c r="O43" s="364">
        <v>949.49667896678977</v>
      </c>
      <c r="P43" s="162">
        <v>193.6</v>
      </c>
      <c r="Q43" s="364">
        <v>972</v>
      </c>
      <c r="R43" s="364">
        <v>972</v>
      </c>
      <c r="S43" s="364">
        <v>972</v>
      </c>
      <c r="T43" s="364">
        <v>162.9</v>
      </c>
      <c r="U43" s="364">
        <v>928.8</v>
      </c>
      <c r="V43" s="364">
        <v>928.8</v>
      </c>
      <c r="W43" s="364">
        <v>928.8</v>
      </c>
      <c r="X43" s="162">
        <v>140.9</v>
      </c>
      <c r="Y43" s="136"/>
      <c r="Z43" s="136"/>
      <c r="AA43" s="136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</row>
    <row r="44" spans="2:51" x14ac:dyDescent="0.15">
      <c r="B44" s="322">
        <v>41836</v>
      </c>
      <c r="C44" s="300"/>
      <c r="D44" s="323">
        <v>41851</v>
      </c>
      <c r="E44" s="364">
        <v>1242</v>
      </c>
      <c r="F44" s="364">
        <v>1242</v>
      </c>
      <c r="G44" s="364">
        <v>1242</v>
      </c>
      <c r="H44" s="364">
        <v>390.2</v>
      </c>
      <c r="I44" s="449">
        <v>918</v>
      </c>
      <c r="J44" s="449">
        <v>1026</v>
      </c>
      <c r="K44" s="449">
        <v>982.54331550802135</v>
      </c>
      <c r="L44" s="162">
        <v>229.9</v>
      </c>
      <c r="M44" s="130">
        <v>941.76</v>
      </c>
      <c r="N44" s="130">
        <v>972</v>
      </c>
      <c r="O44" s="130">
        <v>957.32370203160292</v>
      </c>
      <c r="P44" s="180">
        <v>361</v>
      </c>
      <c r="Q44" s="130">
        <v>0</v>
      </c>
      <c r="R44" s="364">
        <v>0</v>
      </c>
      <c r="S44" s="364">
        <v>0</v>
      </c>
      <c r="T44" s="364">
        <v>59.5</v>
      </c>
      <c r="U44" s="130">
        <v>928.8</v>
      </c>
      <c r="V44" s="130">
        <v>928.8</v>
      </c>
      <c r="W44" s="130">
        <v>928.8</v>
      </c>
      <c r="X44" s="130">
        <v>616.6</v>
      </c>
      <c r="Y44" s="136"/>
      <c r="Z44" s="136"/>
      <c r="AA44" s="136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</row>
    <row r="45" spans="2:51" x14ac:dyDescent="0.15">
      <c r="B45" s="322"/>
      <c r="C45" s="300"/>
      <c r="D45" s="664"/>
      <c r="E45" s="365"/>
      <c r="F45" s="364"/>
      <c r="G45" s="364"/>
      <c r="H45" s="162"/>
      <c r="I45" s="364"/>
      <c r="J45" s="364"/>
      <c r="K45" s="364"/>
      <c r="L45" s="162"/>
      <c r="M45" s="130"/>
      <c r="N45" s="130"/>
      <c r="O45" s="130"/>
      <c r="P45" s="611"/>
      <c r="Q45" s="665"/>
      <c r="R45" s="611"/>
      <c r="S45" s="490"/>
      <c r="T45" s="611"/>
      <c r="U45" s="130"/>
      <c r="V45" s="130"/>
      <c r="W45" s="130"/>
      <c r="X45" s="130"/>
      <c r="Y45" s="136"/>
      <c r="Z45" s="136"/>
      <c r="AA45" s="136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136"/>
      <c r="AR45" s="136"/>
      <c r="AS45" s="136"/>
      <c r="AT45" s="136"/>
      <c r="AU45" s="136"/>
      <c r="AV45" s="136"/>
      <c r="AW45" s="136"/>
      <c r="AX45" s="136"/>
      <c r="AY45" s="136"/>
    </row>
    <row r="46" spans="2:51" ht="12" customHeight="1" x14ac:dyDescent="0.15">
      <c r="B46" s="151"/>
      <c r="C46" s="152"/>
      <c r="D46" s="342"/>
      <c r="E46" s="167"/>
      <c r="F46" s="171"/>
      <c r="G46" s="167"/>
      <c r="H46" s="171"/>
      <c r="I46" s="171"/>
      <c r="J46" s="171"/>
      <c r="K46" s="171"/>
      <c r="L46" s="167"/>
      <c r="M46" s="666"/>
      <c r="N46" s="666"/>
      <c r="O46" s="666"/>
      <c r="P46" s="667"/>
      <c r="Q46" s="666"/>
      <c r="R46" s="666"/>
      <c r="S46" s="666"/>
      <c r="T46" s="666"/>
      <c r="U46" s="128"/>
      <c r="V46" s="128"/>
      <c r="W46" s="128"/>
      <c r="X46" s="666"/>
      <c r="Z46" s="136"/>
      <c r="AA46" s="136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7"/>
      <c r="AN46" s="281"/>
      <c r="AO46" s="281"/>
      <c r="AP46" s="281"/>
      <c r="AQ46" s="136"/>
      <c r="AR46" s="136"/>
      <c r="AS46" s="136"/>
      <c r="AT46" s="136"/>
      <c r="AU46" s="136"/>
      <c r="AV46" s="136"/>
      <c r="AW46" s="136"/>
      <c r="AX46" s="136"/>
      <c r="AY46" s="136"/>
    </row>
    <row r="47" spans="2:51" ht="12.75" customHeight="1" x14ac:dyDescent="0.15">
      <c r="B47" s="137" t="s">
        <v>392</v>
      </c>
      <c r="C47" s="136" t="s">
        <v>411</v>
      </c>
      <c r="L47" s="139" t="s">
        <v>412</v>
      </c>
      <c r="M47" s="814" t="s">
        <v>413</v>
      </c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Z47" s="136"/>
      <c r="AA47" s="136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</row>
    <row r="48" spans="2:51" ht="12.75" customHeight="1" x14ac:dyDescent="0.15">
      <c r="B48" s="182" t="s">
        <v>414</v>
      </c>
      <c r="C48" s="137" t="s">
        <v>415</v>
      </c>
      <c r="M48" s="668" t="s">
        <v>416</v>
      </c>
      <c r="N48" s="668"/>
      <c r="O48" s="668"/>
      <c r="P48" s="668"/>
      <c r="Q48" s="668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</row>
    <row r="49" spans="2:51" x14ac:dyDescent="0.15">
      <c r="B49" s="182" t="s">
        <v>201</v>
      </c>
      <c r="C49" s="137" t="s">
        <v>394</v>
      </c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</row>
    <row r="50" spans="2:51" x14ac:dyDescent="0.15"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</row>
    <row r="51" spans="2:51" x14ac:dyDescent="0.15"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</row>
    <row r="52" spans="2:51" x14ac:dyDescent="0.15">
      <c r="Q52" s="605"/>
      <c r="R52" s="605"/>
      <c r="S52" s="605"/>
      <c r="T52" s="605"/>
      <c r="U52" s="605"/>
      <c r="V52" s="605"/>
      <c r="W52" s="605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</row>
    <row r="53" spans="2:51" x14ac:dyDescent="0.15"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</row>
    <row r="54" spans="2:51" x14ac:dyDescent="0.15"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</row>
    <row r="55" spans="2:51" x14ac:dyDescent="0.15"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</row>
    <row r="56" spans="2:51" x14ac:dyDescent="0.15"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</row>
    <row r="57" spans="2:51" x14ac:dyDescent="0.15"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</row>
    <row r="58" spans="2:51" x14ac:dyDescent="0.15"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</row>
    <row r="59" spans="2:51" x14ac:dyDescent="0.15"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</row>
    <row r="60" spans="2:51" x14ac:dyDescent="0.15"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</row>
    <row r="61" spans="2:51" x14ac:dyDescent="0.15">
      <c r="X61" s="260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</row>
    <row r="62" spans="2:51" x14ac:dyDescent="0.15"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</row>
    <row r="63" spans="2:51" x14ac:dyDescent="0.15">
      <c r="X63" s="136"/>
      <c r="Y63" s="136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7" customWidth="1"/>
    <col min="2" max="2" width="5.5" style="137" customWidth="1"/>
    <col min="3" max="3" width="2.875" style="137" customWidth="1"/>
    <col min="4" max="5" width="5.625" style="137" customWidth="1"/>
    <col min="6" max="7" width="5.875" style="137" customWidth="1"/>
    <col min="8" max="8" width="8" style="137" customWidth="1"/>
    <col min="9" max="9" width="5.75" style="137" customWidth="1"/>
    <col min="10" max="11" width="5.875" style="137" customWidth="1"/>
    <col min="12" max="12" width="8.125" style="137" customWidth="1"/>
    <col min="13" max="13" width="5.5" style="137" customWidth="1"/>
    <col min="14" max="15" width="5.8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5" style="137" customWidth="1"/>
    <col min="22" max="23" width="5.875" style="137" customWidth="1"/>
    <col min="24" max="24" width="8.125" style="137" customWidth="1"/>
    <col min="25" max="25" width="7.5" style="137"/>
    <col min="26" max="30" width="10.625" style="137" customWidth="1"/>
    <col min="31" max="31" width="15.125" style="137" customWidth="1"/>
    <col min="32" max="32" width="7.625" style="137" bestFit="1" customWidth="1"/>
    <col min="33" max="33" width="7.75" style="137" bestFit="1" customWidth="1"/>
    <col min="34" max="41" width="7.625" style="137" bestFit="1" customWidth="1"/>
    <col min="42" max="16384" width="7.5" style="137"/>
  </cols>
  <sheetData>
    <row r="1" spans="2:50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417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x14ac:dyDescent="0.15">
      <c r="X4" s="139" t="s">
        <v>228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40"/>
      <c r="AW4" s="136"/>
      <c r="AX4" s="136"/>
    </row>
    <row r="5" spans="2:50" ht="6" customHeight="1" x14ac:dyDescent="0.1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2.75" customHeight="1" x14ac:dyDescent="0.15">
      <c r="B6" s="141"/>
      <c r="C6" s="173" t="s">
        <v>91</v>
      </c>
      <c r="D6" s="252"/>
      <c r="E6" s="141" t="s">
        <v>418</v>
      </c>
      <c r="F6" s="159"/>
      <c r="G6" s="159"/>
      <c r="H6" s="159"/>
      <c r="I6" s="141" t="s">
        <v>419</v>
      </c>
      <c r="J6" s="159"/>
      <c r="K6" s="159"/>
      <c r="L6" s="157"/>
      <c r="M6" s="141" t="s">
        <v>420</v>
      </c>
      <c r="N6" s="159"/>
      <c r="O6" s="159"/>
      <c r="P6" s="159"/>
      <c r="Q6" s="141" t="s">
        <v>210</v>
      </c>
      <c r="R6" s="159"/>
      <c r="S6" s="159"/>
      <c r="T6" s="159"/>
      <c r="U6" s="141" t="s">
        <v>211</v>
      </c>
      <c r="V6" s="159"/>
      <c r="W6" s="159"/>
      <c r="X6" s="157"/>
      <c r="Z6" s="136"/>
      <c r="AA6" s="145"/>
      <c r="AB6" s="145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</row>
    <row r="7" spans="2:50" ht="12.75" customHeight="1" x14ac:dyDescent="0.15">
      <c r="B7" s="151"/>
      <c r="C7" s="151"/>
      <c r="D7" s="167"/>
      <c r="E7" s="151"/>
      <c r="F7" s="152"/>
      <c r="G7" s="152"/>
      <c r="H7" s="152"/>
      <c r="I7" s="151"/>
      <c r="J7" s="152"/>
      <c r="K7" s="152"/>
      <c r="L7" s="167"/>
      <c r="M7" s="151"/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7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2:50" x14ac:dyDescent="0.15">
      <c r="B8" s="570" t="s">
        <v>318</v>
      </c>
      <c r="C8" s="571"/>
      <c r="D8" s="572"/>
      <c r="E8" s="149" t="s">
        <v>98</v>
      </c>
      <c r="F8" s="255" t="s">
        <v>99</v>
      </c>
      <c r="G8" s="145" t="s">
        <v>100</v>
      </c>
      <c r="H8" s="255" t="s">
        <v>101</v>
      </c>
      <c r="I8" s="149" t="s">
        <v>98</v>
      </c>
      <c r="J8" s="255" t="s">
        <v>99</v>
      </c>
      <c r="K8" s="145" t="s">
        <v>100</v>
      </c>
      <c r="L8" s="255" t="s">
        <v>101</v>
      </c>
      <c r="M8" s="149" t="s">
        <v>98</v>
      </c>
      <c r="N8" s="255" t="s">
        <v>99</v>
      </c>
      <c r="O8" s="145" t="s">
        <v>100</v>
      </c>
      <c r="P8" s="255" t="s">
        <v>101</v>
      </c>
      <c r="Q8" s="149" t="s">
        <v>98</v>
      </c>
      <c r="R8" s="255" t="s">
        <v>99</v>
      </c>
      <c r="S8" s="145" t="s">
        <v>100</v>
      </c>
      <c r="T8" s="255" t="s">
        <v>101</v>
      </c>
      <c r="U8" s="149" t="s">
        <v>98</v>
      </c>
      <c r="V8" s="255" t="s">
        <v>99</v>
      </c>
      <c r="W8" s="145" t="s">
        <v>100</v>
      </c>
      <c r="X8" s="255" t="s">
        <v>101</v>
      </c>
      <c r="Z8" s="571"/>
      <c r="AA8" s="571"/>
      <c r="AB8" s="571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36"/>
      <c r="AX8" s="136"/>
    </row>
    <row r="9" spans="2:50" x14ac:dyDescent="0.15">
      <c r="B9" s="151"/>
      <c r="C9" s="152"/>
      <c r="D9" s="152"/>
      <c r="E9" s="153"/>
      <c r="F9" s="154"/>
      <c r="G9" s="155" t="s">
        <v>102</v>
      </c>
      <c r="H9" s="154"/>
      <c r="I9" s="153"/>
      <c r="J9" s="154"/>
      <c r="K9" s="155" t="s">
        <v>102</v>
      </c>
      <c r="L9" s="154"/>
      <c r="M9" s="153"/>
      <c r="N9" s="154"/>
      <c r="O9" s="155" t="s">
        <v>102</v>
      </c>
      <c r="P9" s="154"/>
      <c r="Q9" s="153"/>
      <c r="R9" s="154"/>
      <c r="S9" s="155" t="s">
        <v>102</v>
      </c>
      <c r="T9" s="154"/>
      <c r="U9" s="153"/>
      <c r="V9" s="154"/>
      <c r="W9" s="155" t="s">
        <v>102</v>
      </c>
      <c r="X9" s="154"/>
      <c r="Z9" s="136"/>
      <c r="AA9" s="136"/>
      <c r="AB9" s="136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36"/>
      <c r="AX9" s="136"/>
    </row>
    <row r="10" spans="2:50" ht="11.25" customHeight="1" x14ac:dyDescent="0.15">
      <c r="B10" s="141" t="s">
        <v>375</v>
      </c>
      <c r="C10" s="159">
        <v>23</v>
      </c>
      <c r="D10" s="157" t="s">
        <v>376</v>
      </c>
      <c r="E10" s="340">
        <v>2079</v>
      </c>
      <c r="F10" s="318">
        <v>2782.5</v>
      </c>
      <c r="G10" s="318">
        <v>2298.9861189310927</v>
      </c>
      <c r="H10" s="318">
        <v>7111.0000000000009</v>
      </c>
      <c r="I10" s="318">
        <v>1598.1000000000001</v>
      </c>
      <c r="J10" s="318">
        <v>2394</v>
      </c>
      <c r="K10" s="318">
        <v>2030.3413116364129</v>
      </c>
      <c r="L10" s="340">
        <v>15292.400000000001</v>
      </c>
      <c r="M10" s="318">
        <v>2677.5</v>
      </c>
      <c r="N10" s="318">
        <v>3360</v>
      </c>
      <c r="O10" s="318">
        <v>2882.2891580643245</v>
      </c>
      <c r="P10" s="318">
        <v>15611.700000000003</v>
      </c>
      <c r="Q10" s="318">
        <v>696.15</v>
      </c>
      <c r="R10" s="318">
        <v>861</v>
      </c>
      <c r="S10" s="318">
        <v>759.51320693939533</v>
      </c>
      <c r="T10" s="318">
        <v>24794.799999999999</v>
      </c>
      <c r="U10" s="318">
        <v>661.5</v>
      </c>
      <c r="V10" s="318">
        <v>913.5</v>
      </c>
      <c r="W10" s="318">
        <v>847.43101572240937</v>
      </c>
      <c r="X10" s="318">
        <v>132310.6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</row>
    <row r="11" spans="2:50" ht="11.25" customHeight="1" x14ac:dyDescent="0.15">
      <c r="B11" s="160"/>
      <c r="C11" s="136">
        <v>24</v>
      </c>
      <c r="D11" s="161"/>
      <c r="E11" s="165">
        <v>1995</v>
      </c>
      <c r="F11" s="165">
        <v>2730</v>
      </c>
      <c r="G11" s="165">
        <v>2381.0487114285206</v>
      </c>
      <c r="H11" s="165">
        <v>7686.2000000000007</v>
      </c>
      <c r="I11" s="165">
        <v>1911</v>
      </c>
      <c r="J11" s="165">
        <v>2520</v>
      </c>
      <c r="K11" s="165">
        <v>2130.0313676286073</v>
      </c>
      <c r="L11" s="166">
        <v>10710.2</v>
      </c>
      <c r="M11" s="165">
        <v>2835</v>
      </c>
      <c r="N11" s="165">
        <v>3517.5</v>
      </c>
      <c r="O11" s="165">
        <v>3160.5129547238948</v>
      </c>
      <c r="P11" s="165">
        <v>19465.7</v>
      </c>
      <c r="Q11" s="165">
        <v>688</v>
      </c>
      <c r="R11" s="165">
        <v>944.79</v>
      </c>
      <c r="S11" s="165">
        <v>736.50237004900782</v>
      </c>
      <c r="T11" s="165">
        <v>33652.1</v>
      </c>
      <c r="U11" s="165">
        <v>662</v>
      </c>
      <c r="V11" s="165">
        <v>892.5</v>
      </c>
      <c r="W11" s="165">
        <v>793.09171785638637</v>
      </c>
      <c r="X11" s="165">
        <v>82116.7</v>
      </c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</row>
    <row r="12" spans="2:50" ht="11.25" customHeight="1" x14ac:dyDescent="0.15">
      <c r="B12" s="151"/>
      <c r="C12" s="152">
        <v>25</v>
      </c>
      <c r="D12" s="167"/>
      <c r="E12" s="258">
        <v>2310</v>
      </c>
      <c r="F12" s="258">
        <v>2940</v>
      </c>
      <c r="G12" s="258">
        <v>2626</v>
      </c>
      <c r="H12" s="669">
        <f>SUM(H10:H11)</f>
        <v>14797.2</v>
      </c>
      <c r="I12" s="321">
        <v>2057</v>
      </c>
      <c r="J12" s="321">
        <v>2625</v>
      </c>
      <c r="K12" s="321">
        <v>2433</v>
      </c>
      <c r="L12" s="320">
        <f>SUM(L10:L11)</f>
        <v>26002.600000000002</v>
      </c>
      <c r="M12" s="321">
        <v>3308</v>
      </c>
      <c r="N12" s="321">
        <v>3854</v>
      </c>
      <c r="O12" s="321">
        <v>3596</v>
      </c>
      <c r="P12" s="593">
        <f>SUM(P10:P11)</f>
        <v>35077.4</v>
      </c>
      <c r="Q12" s="593">
        <v>714</v>
      </c>
      <c r="R12" s="593">
        <v>1029</v>
      </c>
      <c r="S12" s="593">
        <v>912</v>
      </c>
      <c r="T12" s="593">
        <f>SUM(T10:T11)</f>
        <v>58446.899999999994</v>
      </c>
      <c r="U12" s="593">
        <v>625</v>
      </c>
      <c r="V12" s="593">
        <v>987</v>
      </c>
      <c r="W12" s="593">
        <v>862</v>
      </c>
      <c r="X12" s="594">
        <f>SUM(X10:X11)</f>
        <v>214427.3</v>
      </c>
      <c r="Z12" s="136"/>
      <c r="AA12" s="136"/>
      <c r="AB12" s="136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136"/>
      <c r="AX12" s="136"/>
    </row>
    <row r="13" spans="2:50" ht="11.25" customHeight="1" x14ac:dyDescent="0.15">
      <c r="B13" s="160"/>
      <c r="C13" s="136">
        <v>11</v>
      </c>
      <c r="D13" s="161"/>
      <c r="E13" s="180">
        <v>2520</v>
      </c>
      <c r="F13" s="180">
        <v>2887.5</v>
      </c>
      <c r="G13" s="180">
        <v>2735.7226336496178</v>
      </c>
      <c r="H13" s="162">
        <v>432.1</v>
      </c>
      <c r="I13" s="162">
        <v>2467.5</v>
      </c>
      <c r="J13" s="162">
        <v>2467.5</v>
      </c>
      <c r="K13" s="162">
        <v>2467.5</v>
      </c>
      <c r="L13" s="162">
        <v>451.1</v>
      </c>
      <c r="M13" s="229">
        <v>3412.5</v>
      </c>
      <c r="N13" s="229">
        <v>3727.5</v>
      </c>
      <c r="O13" s="229">
        <v>3576.2403903015975</v>
      </c>
      <c r="P13" s="162">
        <v>1818.4</v>
      </c>
      <c r="Q13" s="130">
        <v>861</v>
      </c>
      <c r="R13" s="130">
        <v>924</v>
      </c>
      <c r="S13" s="130">
        <v>888.61279573475508</v>
      </c>
      <c r="T13" s="162">
        <v>1106.5999999999999</v>
      </c>
      <c r="U13" s="130">
        <v>819</v>
      </c>
      <c r="V13" s="130">
        <v>892.5</v>
      </c>
      <c r="W13" s="130">
        <v>874.34456759891737</v>
      </c>
      <c r="X13" s="161">
        <v>1718.3000000000002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267"/>
      <c r="AL13" s="267"/>
      <c r="AM13" s="267"/>
      <c r="AN13" s="136"/>
      <c r="AO13" s="140"/>
      <c r="AP13" s="140"/>
      <c r="AQ13" s="140"/>
      <c r="AR13" s="136"/>
      <c r="AS13" s="136"/>
      <c r="AT13" s="136"/>
      <c r="AU13" s="136"/>
      <c r="AV13" s="136"/>
      <c r="AW13" s="136"/>
      <c r="AX13" s="136"/>
    </row>
    <row r="14" spans="2:50" ht="11.25" customHeight="1" x14ac:dyDescent="0.15">
      <c r="B14" s="160"/>
      <c r="C14" s="136">
        <v>12</v>
      </c>
      <c r="D14" s="161"/>
      <c r="E14" s="180">
        <v>2520</v>
      </c>
      <c r="F14" s="180">
        <v>2887.5</v>
      </c>
      <c r="G14" s="180">
        <v>2722.8703703703709</v>
      </c>
      <c r="H14" s="162">
        <v>517.6</v>
      </c>
      <c r="I14" s="130">
        <v>0</v>
      </c>
      <c r="J14" s="130">
        <v>0</v>
      </c>
      <c r="K14" s="130">
        <v>0</v>
      </c>
      <c r="L14" s="162">
        <v>478</v>
      </c>
      <c r="M14" s="229">
        <v>3643.5</v>
      </c>
      <c r="N14" s="229">
        <v>3643.5</v>
      </c>
      <c r="O14" s="229">
        <v>3643.4999999999995</v>
      </c>
      <c r="P14" s="162">
        <v>1292.7</v>
      </c>
      <c r="Q14" s="130">
        <v>892.5</v>
      </c>
      <c r="R14" s="130">
        <v>1029</v>
      </c>
      <c r="S14" s="130">
        <v>971.70806658130618</v>
      </c>
      <c r="T14" s="162">
        <v>1821.5</v>
      </c>
      <c r="U14" s="130">
        <v>892.5</v>
      </c>
      <c r="V14" s="130">
        <v>924</v>
      </c>
      <c r="W14" s="130">
        <v>921.09902200489</v>
      </c>
      <c r="X14" s="161">
        <v>880.4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267"/>
      <c r="AL14" s="267"/>
      <c r="AM14" s="267"/>
      <c r="AN14" s="136"/>
      <c r="AO14" s="140"/>
      <c r="AP14" s="140"/>
      <c r="AQ14" s="140"/>
      <c r="AR14" s="136"/>
      <c r="AS14" s="136"/>
      <c r="AT14" s="136"/>
      <c r="AU14" s="136"/>
      <c r="AV14" s="136"/>
      <c r="AW14" s="136"/>
      <c r="AX14" s="136"/>
    </row>
    <row r="15" spans="2:50" ht="11.25" customHeight="1" x14ac:dyDescent="0.15">
      <c r="B15" s="160" t="s">
        <v>377</v>
      </c>
      <c r="C15" s="136">
        <v>1</v>
      </c>
      <c r="D15" s="161" t="s">
        <v>378</v>
      </c>
      <c r="E15" s="180">
        <v>2415</v>
      </c>
      <c r="F15" s="180">
        <v>2677.5</v>
      </c>
      <c r="G15" s="180">
        <v>2529.0215615811821</v>
      </c>
      <c r="H15" s="162">
        <v>588</v>
      </c>
      <c r="I15" s="130">
        <v>1417.5</v>
      </c>
      <c r="J15" s="130">
        <v>1417.5</v>
      </c>
      <c r="K15" s="130">
        <v>1417.5</v>
      </c>
      <c r="L15" s="162">
        <v>301.8</v>
      </c>
      <c r="M15" s="229">
        <v>3255</v>
      </c>
      <c r="N15" s="229">
        <v>3780</v>
      </c>
      <c r="O15" s="229">
        <v>3578.3290166812994</v>
      </c>
      <c r="P15" s="162">
        <v>535.4</v>
      </c>
      <c r="Q15" s="130">
        <v>892.5</v>
      </c>
      <c r="R15" s="130">
        <v>945</v>
      </c>
      <c r="S15" s="130">
        <v>926.51809954751138</v>
      </c>
      <c r="T15" s="162">
        <v>688.59999999999991</v>
      </c>
      <c r="U15" s="130">
        <v>871.5</v>
      </c>
      <c r="V15" s="130">
        <v>955.5</v>
      </c>
      <c r="W15" s="130">
        <v>909.51205211726392</v>
      </c>
      <c r="X15" s="161">
        <v>765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267"/>
      <c r="AL15" s="267"/>
      <c r="AM15" s="267"/>
      <c r="AN15" s="136"/>
      <c r="AO15" s="140"/>
      <c r="AP15" s="140"/>
      <c r="AQ15" s="140"/>
      <c r="AR15" s="136"/>
      <c r="AS15" s="136"/>
      <c r="AT15" s="136"/>
      <c r="AU15" s="136"/>
      <c r="AV15" s="136"/>
      <c r="AW15" s="136"/>
      <c r="AX15" s="136"/>
    </row>
    <row r="16" spans="2:50" ht="11.25" customHeight="1" x14ac:dyDescent="0.15">
      <c r="B16" s="160"/>
      <c r="C16" s="136">
        <v>2</v>
      </c>
      <c r="D16" s="161"/>
      <c r="E16" s="180">
        <v>2677.5</v>
      </c>
      <c r="F16" s="180">
        <v>2730</v>
      </c>
      <c r="G16" s="180">
        <v>2697.9749999999999</v>
      </c>
      <c r="H16" s="162">
        <v>217.1</v>
      </c>
      <c r="I16" s="130">
        <v>0</v>
      </c>
      <c r="J16" s="130">
        <v>0</v>
      </c>
      <c r="K16" s="130">
        <v>0</v>
      </c>
      <c r="L16" s="162">
        <v>72.7</v>
      </c>
      <c r="M16" s="229">
        <v>3255</v>
      </c>
      <c r="N16" s="229">
        <v>3780</v>
      </c>
      <c r="O16" s="229">
        <v>3723.833798882682</v>
      </c>
      <c r="P16" s="162">
        <v>777.2</v>
      </c>
      <c r="Q16" s="130">
        <v>892.5</v>
      </c>
      <c r="R16" s="130">
        <v>1050</v>
      </c>
      <c r="S16" s="130">
        <v>974.12485311398359</v>
      </c>
      <c r="T16" s="162">
        <v>688.40000000000009</v>
      </c>
      <c r="U16" s="130">
        <v>829.5</v>
      </c>
      <c r="V16" s="130">
        <v>955.5</v>
      </c>
      <c r="W16" s="130">
        <v>893.24696847210998</v>
      </c>
      <c r="X16" s="161">
        <v>1438.4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267"/>
      <c r="AL16" s="267"/>
      <c r="AM16" s="267"/>
      <c r="AN16" s="136"/>
      <c r="AO16" s="140"/>
      <c r="AP16" s="140"/>
      <c r="AQ16" s="140"/>
      <c r="AR16" s="136"/>
      <c r="AS16" s="136"/>
      <c r="AT16" s="136"/>
      <c r="AU16" s="136"/>
      <c r="AV16" s="136"/>
      <c r="AW16" s="136"/>
      <c r="AX16" s="136"/>
    </row>
    <row r="17" spans="2:50" ht="11.25" customHeight="1" x14ac:dyDescent="0.15">
      <c r="B17" s="160"/>
      <c r="C17" s="136">
        <v>3</v>
      </c>
      <c r="D17" s="161"/>
      <c r="E17" s="180">
        <v>2625</v>
      </c>
      <c r="F17" s="180">
        <v>3517.5</v>
      </c>
      <c r="G17" s="180">
        <v>2835.0935495367071</v>
      </c>
      <c r="H17" s="162">
        <v>302.10000000000002</v>
      </c>
      <c r="I17" s="130">
        <v>2730</v>
      </c>
      <c r="J17" s="130">
        <v>3097.5</v>
      </c>
      <c r="K17" s="130">
        <v>2849.2549668874171</v>
      </c>
      <c r="L17" s="162">
        <v>675.59999999999991</v>
      </c>
      <c r="M17" s="229">
        <v>3570</v>
      </c>
      <c r="N17" s="229">
        <v>3801</v>
      </c>
      <c r="O17" s="229">
        <v>3767.1252166377822</v>
      </c>
      <c r="P17" s="162">
        <v>1400.2</v>
      </c>
      <c r="Q17" s="130">
        <v>945</v>
      </c>
      <c r="R17" s="130">
        <v>945</v>
      </c>
      <c r="S17" s="130">
        <v>945</v>
      </c>
      <c r="T17" s="162">
        <v>1010.1999999999999</v>
      </c>
      <c r="U17" s="130">
        <v>787.5</v>
      </c>
      <c r="V17" s="130">
        <v>945</v>
      </c>
      <c r="W17" s="130">
        <v>894.53117888029146</v>
      </c>
      <c r="X17" s="161">
        <v>2569.5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267"/>
      <c r="AL17" s="267"/>
      <c r="AM17" s="267"/>
      <c r="AN17" s="136"/>
      <c r="AO17" s="140"/>
      <c r="AP17" s="140"/>
      <c r="AQ17" s="140"/>
      <c r="AR17" s="136"/>
      <c r="AS17" s="136"/>
      <c r="AT17" s="136"/>
      <c r="AU17" s="136"/>
      <c r="AV17" s="136"/>
      <c r="AW17" s="136"/>
      <c r="AX17" s="136"/>
    </row>
    <row r="18" spans="2:50" ht="11.25" customHeight="1" x14ac:dyDescent="0.15">
      <c r="B18" s="160"/>
      <c r="C18" s="136">
        <v>4</v>
      </c>
      <c r="D18" s="161"/>
      <c r="E18" s="180">
        <v>2808</v>
      </c>
      <c r="F18" s="180">
        <v>2808</v>
      </c>
      <c r="G18" s="180">
        <v>2808</v>
      </c>
      <c r="H18" s="162">
        <v>308.39999999999998</v>
      </c>
      <c r="I18" s="130">
        <v>2786.4</v>
      </c>
      <c r="J18" s="130">
        <v>2786.4</v>
      </c>
      <c r="K18" s="295">
        <v>2786.4</v>
      </c>
      <c r="L18" s="162">
        <v>348</v>
      </c>
      <c r="M18" s="229">
        <v>3780</v>
      </c>
      <c r="N18" s="229">
        <v>3920.4</v>
      </c>
      <c r="O18" s="229">
        <v>3902.9020602218702</v>
      </c>
      <c r="P18" s="162">
        <v>955.5</v>
      </c>
      <c r="Q18" s="130">
        <v>1026</v>
      </c>
      <c r="R18" s="130">
        <v>1026</v>
      </c>
      <c r="S18" s="130">
        <v>1026</v>
      </c>
      <c r="T18" s="162">
        <v>2880.3999999999996</v>
      </c>
      <c r="U18" s="130">
        <v>950.4</v>
      </c>
      <c r="V18" s="130">
        <v>950.4</v>
      </c>
      <c r="W18" s="130">
        <v>950.4</v>
      </c>
      <c r="X18" s="161">
        <v>495.2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267"/>
      <c r="AL18" s="267"/>
      <c r="AM18" s="267"/>
      <c r="AN18" s="136"/>
      <c r="AO18" s="140"/>
      <c r="AP18" s="140"/>
      <c r="AQ18" s="140"/>
      <c r="AR18" s="136"/>
      <c r="AS18" s="136"/>
      <c r="AT18" s="136"/>
      <c r="AU18" s="136"/>
      <c r="AV18" s="136"/>
      <c r="AW18" s="136"/>
      <c r="AX18" s="136"/>
    </row>
    <row r="19" spans="2:50" ht="11.25" customHeight="1" x14ac:dyDescent="0.15">
      <c r="B19" s="160"/>
      <c r="C19" s="136">
        <v>5</v>
      </c>
      <c r="D19" s="161"/>
      <c r="E19" s="180">
        <v>2667.6</v>
      </c>
      <c r="F19" s="180">
        <v>3672</v>
      </c>
      <c r="G19" s="180">
        <v>3020.0912845642279</v>
      </c>
      <c r="H19" s="162">
        <v>302.10000000000002</v>
      </c>
      <c r="I19" s="130">
        <v>2786.4</v>
      </c>
      <c r="J19" s="130">
        <v>3186</v>
      </c>
      <c r="K19" s="130">
        <v>2960.7540824575581</v>
      </c>
      <c r="L19" s="162">
        <v>1371</v>
      </c>
      <c r="M19" s="229">
        <v>3672</v>
      </c>
      <c r="N19" s="229">
        <v>3920.4</v>
      </c>
      <c r="O19" s="229">
        <v>3851.411053263917</v>
      </c>
      <c r="P19" s="162">
        <v>1057.5</v>
      </c>
      <c r="Q19" s="130">
        <v>972</v>
      </c>
      <c r="R19" s="130">
        <v>1026</v>
      </c>
      <c r="S19" s="130">
        <v>984.468018720749</v>
      </c>
      <c r="T19" s="162">
        <v>2680.7</v>
      </c>
      <c r="U19" s="130">
        <v>918</v>
      </c>
      <c r="V19" s="130">
        <v>1026</v>
      </c>
      <c r="W19" s="130">
        <v>927.54237695078029</v>
      </c>
      <c r="X19" s="161">
        <v>980.4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267"/>
      <c r="AL19" s="267"/>
      <c r="AM19" s="267"/>
      <c r="AN19" s="136"/>
      <c r="AO19" s="140"/>
      <c r="AP19" s="140"/>
      <c r="AQ19" s="140"/>
      <c r="AR19" s="136"/>
      <c r="AS19" s="136"/>
      <c r="AT19" s="136"/>
      <c r="AU19" s="136"/>
      <c r="AV19" s="136"/>
      <c r="AW19" s="136"/>
      <c r="AX19" s="136"/>
    </row>
    <row r="20" spans="2:50" ht="11.25" customHeight="1" x14ac:dyDescent="0.15">
      <c r="B20" s="160"/>
      <c r="C20" s="136">
        <v>6</v>
      </c>
      <c r="D20" s="161"/>
      <c r="E20" s="180">
        <v>2700</v>
      </c>
      <c r="F20" s="180">
        <v>3564</v>
      </c>
      <c r="G20" s="180">
        <v>2863.3460410557182</v>
      </c>
      <c r="H20" s="162">
        <v>322.89999999999998</v>
      </c>
      <c r="I20" s="130">
        <v>2862</v>
      </c>
      <c r="J20" s="130">
        <v>2862</v>
      </c>
      <c r="K20" s="130">
        <v>2862</v>
      </c>
      <c r="L20" s="162">
        <v>522.70000000000005</v>
      </c>
      <c r="M20" s="229">
        <v>3942</v>
      </c>
      <c r="N20" s="229">
        <v>3942</v>
      </c>
      <c r="O20" s="229">
        <v>3942</v>
      </c>
      <c r="P20" s="162">
        <v>1615</v>
      </c>
      <c r="Q20" s="130">
        <v>972</v>
      </c>
      <c r="R20" s="130">
        <v>972</v>
      </c>
      <c r="S20" s="130">
        <v>972</v>
      </c>
      <c r="T20" s="162">
        <v>4433.3999999999996</v>
      </c>
      <c r="U20" s="130">
        <v>918</v>
      </c>
      <c r="V20" s="130">
        <v>950.4</v>
      </c>
      <c r="W20" s="130">
        <v>934.29585798816561</v>
      </c>
      <c r="X20" s="161">
        <v>279.8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267"/>
      <c r="AL20" s="267"/>
      <c r="AM20" s="267"/>
      <c r="AN20" s="136"/>
      <c r="AO20" s="140"/>
      <c r="AP20" s="140"/>
      <c r="AQ20" s="140"/>
      <c r="AR20" s="136"/>
      <c r="AS20" s="136"/>
      <c r="AT20" s="136"/>
      <c r="AU20" s="136"/>
      <c r="AV20" s="136"/>
      <c r="AW20" s="136"/>
      <c r="AX20" s="136"/>
    </row>
    <row r="21" spans="2:50" ht="11.25" customHeight="1" x14ac:dyDescent="0.15">
      <c r="B21" s="151"/>
      <c r="C21" s="152">
        <v>7</v>
      </c>
      <c r="D21" s="167"/>
      <c r="E21" s="181">
        <v>2700</v>
      </c>
      <c r="F21" s="181">
        <v>3564</v>
      </c>
      <c r="G21" s="181">
        <v>2910.7908020190689</v>
      </c>
      <c r="H21" s="171">
        <v>470.59999999999997</v>
      </c>
      <c r="I21" s="128">
        <v>2484</v>
      </c>
      <c r="J21" s="128">
        <v>2937.6</v>
      </c>
      <c r="K21" s="128">
        <v>2798.664984227129</v>
      </c>
      <c r="L21" s="171">
        <v>965.8</v>
      </c>
      <c r="M21" s="248">
        <v>3672</v>
      </c>
      <c r="N21" s="248">
        <v>3942</v>
      </c>
      <c r="O21" s="248">
        <v>3832.2737262737264</v>
      </c>
      <c r="P21" s="171">
        <v>1081.4000000000001</v>
      </c>
      <c r="Q21" s="128">
        <v>918</v>
      </c>
      <c r="R21" s="128">
        <v>972</v>
      </c>
      <c r="S21" s="128">
        <v>927.40915129151301</v>
      </c>
      <c r="T21" s="171">
        <v>1535.2</v>
      </c>
      <c r="U21" s="128">
        <v>842.4</v>
      </c>
      <c r="V21" s="128">
        <v>864</v>
      </c>
      <c r="W21" s="128">
        <v>854.03705103969753</v>
      </c>
      <c r="X21" s="167">
        <v>2509.3000000000002</v>
      </c>
      <c r="Z21" s="136"/>
      <c r="AA21" s="136"/>
      <c r="AB21" s="136"/>
      <c r="AC21" s="136"/>
      <c r="AD21" s="136"/>
      <c r="AE21" s="136"/>
      <c r="AF21" s="136"/>
      <c r="AG21" s="136"/>
      <c r="AH21" s="161"/>
      <c r="AI21" s="136"/>
      <c r="AJ21" s="136"/>
      <c r="AK21" s="267"/>
      <c r="AL21" s="267"/>
      <c r="AM21" s="267"/>
      <c r="AN21" s="136"/>
      <c r="AO21" s="140"/>
      <c r="AP21" s="140"/>
      <c r="AQ21" s="140"/>
      <c r="AR21" s="136"/>
      <c r="AS21" s="136"/>
      <c r="AT21" s="136"/>
      <c r="AU21" s="136"/>
      <c r="AV21" s="136"/>
      <c r="AW21" s="136"/>
      <c r="AX21" s="136"/>
    </row>
    <row r="22" spans="2:50" ht="11.25" customHeight="1" x14ac:dyDescent="0.15">
      <c r="B22" s="160" t="s">
        <v>421</v>
      </c>
      <c r="C22" s="136"/>
      <c r="E22" s="160"/>
      <c r="F22" s="160"/>
      <c r="G22" s="162"/>
      <c r="H22" s="162"/>
      <c r="I22" s="160"/>
      <c r="J22" s="162"/>
      <c r="K22" s="136"/>
      <c r="L22" s="162"/>
      <c r="M22" s="160"/>
      <c r="N22" s="162"/>
      <c r="O22" s="136"/>
      <c r="P22" s="162"/>
      <c r="Q22" s="292"/>
      <c r="R22" s="180"/>
      <c r="S22" s="140"/>
      <c r="T22" s="162"/>
      <c r="U22" s="160"/>
      <c r="V22" s="162"/>
      <c r="W22" s="136"/>
      <c r="X22" s="162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267"/>
      <c r="AL22" s="267"/>
      <c r="AM22" s="267"/>
      <c r="AN22" s="136"/>
      <c r="AO22" s="140"/>
      <c r="AP22" s="140"/>
      <c r="AQ22" s="140"/>
      <c r="AR22" s="136"/>
      <c r="AS22" s="136"/>
      <c r="AT22" s="136"/>
      <c r="AU22" s="136"/>
      <c r="AV22" s="136"/>
      <c r="AW22" s="136"/>
      <c r="AX22" s="136"/>
    </row>
    <row r="23" spans="2:50" ht="11.25" customHeight="1" x14ac:dyDescent="0.15">
      <c r="B23" s="160"/>
      <c r="C23" s="136"/>
      <c r="E23" s="292"/>
      <c r="F23" s="292"/>
      <c r="G23" s="180"/>
      <c r="H23" s="162"/>
      <c r="I23" s="160"/>
      <c r="J23" s="162"/>
      <c r="K23" s="136"/>
      <c r="L23" s="162"/>
      <c r="M23" s="160"/>
      <c r="N23" s="162"/>
      <c r="O23" s="136"/>
      <c r="P23" s="162"/>
      <c r="Q23" s="292"/>
      <c r="R23" s="180"/>
      <c r="S23" s="140"/>
      <c r="T23" s="162"/>
      <c r="U23" s="292"/>
      <c r="V23" s="180"/>
      <c r="W23" s="140"/>
      <c r="X23" s="162"/>
      <c r="Z23" s="136"/>
      <c r="AA23" s="136"/>
      <c r="AB23" s="136"/>
      <c r="AC23" s="260"/>
      <c r="AD23" s="260"/>
      <c r="AE23" s="260"/>
      <c r="AF23" s="136"/>
      <c r="AG23" s="136"/>
      <c r="AH23" s="136"/>
      <c r="AI23" s="136"/>
      <c r="AJ23" s="136"/>
      <c r="AK23" s="260"/>
      <c r="AL23" s="260"/>
      <c r="AM23" s="260"/>
      <c r="AN23" s="136"/>
      <c r="AO23" s="140"/>
      <c r="AP23" s="140"/>
      <c r="AQ23" s="140"/>
      <c r="AR23" s="136"/>
      <c r="AS23" s="136"/>
      <c r="AT23" s="136"/>
      <c r="AU23" s="136"/>
      <c r="AV23" s="136"/>
      <c r="AW23" s="136"/>
      <c r="AX23" s="136"/>
    </row>
    <row r="24" spans="2:50" ht="11.25" customHeight="1" x14ac:dyDescent="0.15">
      <c r="B24" s="322">
        <v>41821</v>
      </c>
      <c r="C24" s="300"/>
      <c r="D24" s="323">
        <v>41835</v>
      </c>
      <c r="E24" s="130">
        <v>2700</v>
      </c>
      <c r="F24" s="130">
        <v>3564</v>
      </c>
      <c r="G24" s="130">
        <v>2975.2037914691941</v>
      </c>
      <c r="H24" s="130">
        <v>289.39999999999998</v>
      </c>
      <c r="I24" s="130">
        <v>2484</v>
      </c>
      <c r="J24" s="130">
        <v>2937.6</v>
      </c>
      <c r="K24" s="130">
        <v>2720.1860045146727</v>
      </c>
      <c r="L24" s="130">
        <v>712</v>
      </c>
      <c r="M24" s="229">
        <v>3672</v>
      </c>
      <c r="N24" s="229">
        <v>3942</v>
      </c>
      <c r="O24" s="229">
        <v>3818.3148558758317</v>
      </c>
      <c r="P24" s="130">
        <v>554.6</v>
      </c>
      <c r="Q24" s="130">
        <v>918</v>
      </c>
      <c r="R24" s="130">
        <v>918</v>
      </c>
      <c r="S24" s="130">
        <v>918</v>
      </c>
      <c r="T24" s="162">
        <v>776.1</v>
      </c>
      <c r="U24" s="130">
        <v>842.4</v>
      </c>
      <c r="V24" s="130">
        <v>842.4</v>
      </c>
      <c r="W24" s="130">
        <v>842.4</v>
      </c>
      <c r="X24" s="162">
        <v>866.3</v>
      </c>
      <c r="Z24" s="136"/>
      <c r="AA24" s="136"/>
      <c r="AB24" s="136"/>
      <c r="AC24" s="267"/>
      <c r="AD24" s="267"/>
      <c r="AE24" s="267"/>
      <c r="AF24" s="136"/>
      <c r="AG24" s="136"/>
      <c r="AH24" s="136"/>
      <c r="AI24" s="136"/>
      <c r="AJ24" s="136"/>
      <c r="AK24" s="260"/>
      <c r="AL24" s="260"/>
      <c r="AM24" s="260"/>
      <c r="AN24" s="136"/>
      <c r="AO24" s="140"/>
      <c r="AP24" s="140"/>
      <c r="AQ24" s="140"/>
      <c r="AR24" s="136"/>
      <c r="AS24" s="136"/>
      <c r="AT24" s="136"/>
      <c r="AU24" s="136"/>
      <c r="AV24" s="136"/>
      <c r="AW24" s="136"/>
      <c r="AX24" s="136"/>
    </row>
    <row r="25" spans="2:50" ht="11.25" customHeight="1" x14ac:dyDescent="0.15">
      <c r="B25" s="322">
        <v>41836</v>
      </c>
      <c r="C25" s="300"/>
      <c r="D25" s="300">
        <v>41851</v>
      </c>
      <c r="E25" s="222">
        <v>2700</v>
      </c>
      <c r="F25" s="130">
        <v>3564</v>
      </c>
      <c r="G25" s="267">
        <v>2875.3356521739129</v>
      </c>
      <c r="H25" s="611">
        <v>181.2</v>
      </c>
      <c r="I25" s="130">
        <v>2862</v>
      </c>
      <c r="J25" s="130">
        <v>2937.6</v>
      </c>
      <c r="K25" s="130">
        <v>2915.8543820224713</v>
      </c>
      <c r="L25" s="130">
        <v>253.8</v>
      </c>
      <c r="M25" s="229">
        <v>3672</v>
      </c>
      <c r="N25" s="229">
        <v>3942</v>
      </c>
      <c r="O25" s="229">
        <v>3843.72</v>
      </c>
      <c r="P25" s="364">
        <v>526.79999999999995</v>
      </c>
      <c r="Q25" s="130">
        <v>950.4</v>
      </c>
      <c r="R25" s="130">
        <v>972</v>
      </c>
      <c r="S25" s="130">
        <v>957.65598755832025</v>
      </c>
      <c r="T25" s="611">
        <v>759.1</v>
      </c>
      <c r="U25" s="130">
        <v>864</v>
      </c>
      <c r="V25" s="130">
        <v>864</v>
      </c>
      <c r="W25" s="130">
        <v>864</v>
      </c>
      <c r="X25" s="611">
        <v>1643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</row>
    <row r="26" spans="2:50" ht="11.25" customHeight="1" x14ac:dyDescent="0.15">
      <c r="B26" s="661"/>
      <c r="C26" s="305"/>
      <c r="D26" s="305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ht="11.25" customHeight="1" x14ac:dyDescent="0.15">
      <c r="B27" s="160"/>
      <c r="C27" s="149" t="s">
        <v>91</v>
      </c>
      <c r="D27" s="256"/>
      <c r="E27" s="160" t="s">
        <v>422</v>
      </c>
      <c r="F27" s="136"/>
      <c r="G27" s="136"/>
      <c r="H27" s="161"/>
      <c r="I27" s="160" t="s">
        <v>213</v>
      </c>
      <c r="J27" s="136"/>
      <c r="K27" s="136"/>
      <c r="L27" s="161"/>
      <c r="M27" s="160"/>
      <c r="N27" s="136"/>
      <c r="O27" s="136"/>
      <c r="P27" s="161"/>
      <c r="Q27" s="160"/>
      <c r="R27" s="136"/>
      <c r="S27" s="136"/>
      <c r="T27" s="161"/>
      <c r="U27" s="160"/>
      <c r="V27" s="136"/>
      <c r="W27" s="136"/>
      <c r="X27" s="161"/>
      <c r="Z27" s="136"/>
      <c r="AA27" s="145"/>
      <c r="AB27" s="145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ht="11.25" customHeight="1" x14ac:dyDescent="0.15">
      <c r="B28" s="160"/>
      <c r="C28" s="151"/>
      <c r="D28" s="167"/>
      <c r="E28" s="338"/>
      <c r="F28" s="339"/>
      <c r="G28" s="339"/>
      <c r="H28" s="339"/>
      <c r="I28" s="151"/>
      <c r="J28" s="152"/>
      <c r="K28" s="152"/>
      <c r="L28" s="167"/>
      <c r="M28" s="338"/>
      <c r="N28" s="339"/>
      <c r="O28" s="339"/>
      <c r="P28" s="339"/>
      <c r="Q28" s="338"/>
      <c r="R28" s="339"/>
      <c r="S28" s="339"/>
      <c r="T28" s="339"/>
      <c r="U28" s="151"/>
      <c r="V28" s="152"/>
      <c r="W28" s="152"/>
      <c r="X28" s="167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ht="11.25" customHeight="1" x14ac:dyDescent="0.15">
      <c r="B29" s="570" t="s">
        <v>318</v>
      </c>
      <c r="C29" s="571"/>
      <c r="D29" s="572"/>
      <c r="E29" s="173" t="s">
        <v>98</v>
      </c>
      <c r="F29" s="150" t="s">
        <v>99</v>
      </c>
      <c r="G29" s="156" t="s">
        <v>100</v>
      </c>
      <c r="H29" s="150" t="s">
        <v>101</v>
      </c>
      <c r="I29" s="173" t="s">
        <v>98</v>
      </c>
      <c r="J29" s="150" t="s">
        <v>99</v>
      </c>
      <c r="K29" s="156" t="s">
        <v>100</v>
      </c>
      <c r="L29" s="150" t="s">
        <v>101</v>
      </c>
      <c r="M29" s="173"/>
      <c r="N29" s="150"/>
      <c r="O29" s="156"/>
      <c r="P29" s="150"/>
      <c r="Q29" s="173"/>
      <c r="R29" s="150"/>
      <c r="S29" s="156"/>
      <c r="T29" s="150"/>
      <c r="U29" s="173"/>
      <c r="V29" s="150"/>
      <c r="W29" s="156"/>
      <c r="X29" s="150"/>
      <c r="Z29" s="571"/>
      <c r="AA29" s="571"/>
      <c r="AB29" s="571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36"/>
      <c r="AX29" s="136"/>
    </row>
    <row r="30" spans="2:50" ht="11.25" customHeight="1" x14ac:dyDescent="0.15">
      <c r="B30" s="151"/>
      <c r="C30" s="152"/>
      <c r="D30" s="152"/>
      <c r="E30" s="153"/>
      <c r="F30" s="154"/>
      <c r="G30" s="155" t="s">
        <v>102</v>
      </c>
      <c r="H30" s="154"/>
      <c r="I30" s="153"/>
      <c r="J30" s="154"/>
      <c r="K30" s="155" t="s">
        <v>102</v>
      </c>
      <c r="L30" s="154"/>
      <c r="M30" s="153"/>
      <c r="N30" s="154"/>
      <c r="O30" s="155"/>
      <c r="P30" s="154"/>
      <c r="Q30" s="153"/>
      <c r="R30" s="154"/>
      <c r="S30" s="155"/>
      <c r="T30" s="154"/>
      <c r="U30" s="153"/>
      <c r="V30" s="154"/>
      <c r="W30" s="155"/>
      <c r="X30" s="154"/>
      <c r="Z30" s="136"/>
      <c r="AA30" s="136"/>
      <c r="AB30" s="136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36"/>
      <c r="AX30" s="136"/>
    </row>
    <row r="31" spans="2:50" ht="11.25" customHeight="1" x14ac:dyDescent="0.15">
      <c r="B31" s="141" t="s">
        <v>375</v>
      </c>
      <c r="C31" s="159">
        <v>23</v>
      </c>
      <c r="D31" s="157" t="s">
        <v>376</v>
      </c>
      <c r="E31" s="318">
        <v>756</v>
      </c>
      <c r="F31" s="318">
        <v>1050</v>
      </c>
      <c r="G31" s="318">
        <v>883.18832398848303</v>
      </c>
      <c r="H31" s="318">
        <v>82273.5</v>
      </c>
      <c r="I31" s="318">
        <v>661.5</v>
      </c>
      <c r="J31" s="318">
        <v>790.02</v>
      </c>
      <c r="K31" s="318">
        <v>758.96404202287226</v>
      </c>
      <c r="L31" s="318">
        <v>48344.599999999991</v>
      </c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1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1.25" customHeight="1" x14ac:dyDescent="0.15">
      <c r="B32" s="160"/>
      <c r="C32" s="136">
        <v>24</v>
      </c>
      <c r="D32" s="161"/>
      <c r="E32" s="165">
        <v>809</v>
      </c>
      <c r="F32" s="165">
        <v>997.5</v>
      </c>
      <c r="G32" s="165">
        <v>875.62942704772331</v>
      </c>
      <c r="H32" s="165">
        <v>56879.5</v>
      </c>
      <c r="I32" s="165">
        <v>656</v>
      </c>
      <c r="J32" s="165">
        <v>777</v>
      </c>
      <c r="K32" s="165">
        <v>666.78766339509696</v>
      </c>
      <c r="L32" s="165">
        <v>28813.800000000003</v>
      </c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550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2:50" ht="11.25" customHeight="1" x14ac:dyDescent="0.15">
      <c r="B33" s="151"/>
      <c r="C33" s="152">
        <v>25</v>
      </c>
      <c r="D33" s="167"/>
      <c r="E33" s="171">
        <v>788</v>
      </c>
      <c r="F33" s="171">
        <v>1050</v>
      </c>
      <c r="G33" s="171">
        <v>984</v>
      </c>
      <c r="H33" s="171">
        <v>139153</v>
      </c>
      <c r="I33" s="171">
        <v>707</v>
      </c>
      <c r="J33" s="171">
        <v>882</v>
      </c>
      <c r="K33" s="167">
        <v>751</v>
      </c>
      <c r="L33" s="171">
        <v>77158</v>
      </c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9"/>
      <c r="Z33" s="136"/>
      <c r="AA33" s="136"/>
      <c r="AB33" s="136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136"/>
      <c r="AX33" s="136"/>
    </row>
    <row r="34" spans="2:50" ht="11.25" customHeight="1" x14ac:dyDescent="0.15">
      <c r="B34" s="160"/>
      <c r="C34" s="136">
        <v>11</v>
      </c>
      <c r="D34" s="161"/>
      <c r="E34" s="130">
        <v>997.5</v>
      </c>
      <c r="F34" s="130">
        <v>997.5</v>
      </c>
      <c r="G34" s="130">
        <v>997.5</v>
      </c>
      <c r="H34" s="162">
        <v>718.7</v>
      </c>
      <c r="I34" s="130">
        <v>766.5</v>
      </c>
      <c r="J34" s="130">
        <v>798</v>
      </c>
      <c r="K34" s="130">
        <v>771.25215517241384</v>
      </c>
      <c r="L34" s="130">
        <v>677.5</v>
      </c>
      <c r="M34" s="130"/>
      <c r="N34" s="130"/>
      <c r="O34" s="130"/>
      <c r="P34" s="162"/>
      <c r="Q34" s="130"/>
      <c r="R34" s="130"/>
      <c r="S34" s="130"/>
      <c r="T34" s="162"/>
      <c r="U34" s="130"/>
      <c r="V34" s="130"/>
      <c r="W34" s="130"/>
      <c r="X34" s="295"/>
      <c r="Z34" s="136"/>
      <c r="AA34" s="136"/>
      <c r="AB34" s="136"/>
      <c r="AC34" s="140"/>
      <c r="AD34" s="140"/>
      <c r="AE34" s="140"/>
      <c r="AF34" s="136"/>
      <c r="AG34" s="267"/>
      <c r="AH34" s="267"/>
      <c r="AI34" s="267"/>
      <c r="AJ34" s="136"/>
      <c r="AK34" s="136"/>
      <c r="AL34" s="136"/>
      <c r="AM34" s="136"/>
      <c r="AN34" s="136"/>
      <c r="AO34" s="140"/>
      <c r="AP34" s="140"/>
      <c r="AQ34" s="140"/>
      <c r="AR34" s="136"/>
      <c r="AS34" s="136"/>
      <c r="AT34" s="136"/>
      <c r="AU34" s="136"/>
      <c r="AV34" s="136"/>
      <c r="AW34" s="136"/>
      <c r="AX34" s="136"/>
    </row>
    <row r="35" spans="2:50" ht="11.25" customHeight="1" x14ac:dyDescent="0.15">
      <c r="B35" s="160"/>
      <c r="C35" s="136">
        <v>12</v>
      </c>
      <c r="D35" s="161"/>
      <c r="E35" s="130">
        <v>0</v>
      </c>
      <c r="F35" s="130">
        <v>0</v>
      </c>
      <c r="G35" s="130">
        <v>0</v>
      </c>
      <c r="H35" s="162">
        <v>1275.8000000000002</v>
      </c>
      <c r="I35" s="130">
        <v>798</v>
      </c>
      <c r="J35" s="130">
        <v>798</v>
      </c>
      <c r="K35" s="130">
        <v>798</v>
      </c>
      <c r="L35" s="130">
        <v>898.5</v>
      </c>
      <c r="M35" s="130"/>
      <c r="N35" s="130"/>
      <c r="O35" s="130"/>
      <c r="P35" s="162"/>
      <c r="Q35" s="130"/>
      <c r="R35" s="130"/>
      <c r="S35" s="130"/>
      <c r="T35" s="162"/>
      <c r="U35" s="130"/>
      <c r="V35" s="130"/>
      <c r="W35" s="130"/>
      <c r="X35" s="295"/>
      <c r="Z35" s="136"/>
      <c r="AA35" s="136"/>
      <c r="AB35" s="136"/>
      <c r="AC35" s="140"/>
      <c r="AD35" s="140"/>
      <c r="AE35" s="140"/>
      <c r="AF35" s="136"/>
      <c r="AG35" s="267"/>
      <c r="AH35" s="267"/>
      <c r="AI35" s="267"/>
      <c r="AJ35" s="136"/>
      <c r="AK35" s="136"/>
      <c r="AL35" s="136"/>
      <c r="AM35" s="136"/>
      <c r="AN35" s="136"/>
      <c r="AO35" s="140"/>
      <c r="AP35" s="140"/>
      <c r="AQ35" s="140"/>
      <c r="AR35" s="136"/>
      <c r="AS35" s="136"/>
      <c r="AT35" s="136"/>
      <c r="AU35" s="136"/>
      <c r="AV35" s="136"/>
      <c r="AW35" s="136"/>
      <c r="AX35" s="136"/>
    </row>
    <row r="36" spans="2:50" ht="11.25" customHeight="1" x14ac:dyDescent="0.15">
      <c r="B36" s="160" t="s">
        <v>377</v>
      </c>
      <c r="C36" s="136">
        <v>1</v>
      </c>
      <c r="D36" s="161" t="s">
        <v>378</v>
      </c>
      <c r="E36" s="130">
        <v>976.5</v>
      </c>
      <c r="F36" s="130">
        <v>976.5</v>
      </c>
      <c r="G36" s="130">
        <v>976.50000000000011</v>
      </c>
      <c r="H36" s="162">
        <v>2170.1</v>
      </c>
      <c r="I36" s="130">
        <v>0</v>
      </c>
      <c r="J36" s="130">
        <v>0</v>
      </c>
      <c r="K36" s="130">
        <v>0</v>
      </c>
      <c r="L36" s="130">
        <v>897.5</v>
      </c>
      <c r="M36" s="130"/>
      <c r="N36" s="130"/>
      <c r="O36" s="130"/>
      <c r="P36" s="162"/>
      <c r="Q36" s="130"/>
      <c r="R36" s="130"/>
      <c r="S36" s="130"/>
      <c r="T36" s="162"/>
      <c r="U36" s="130"/>
      <c r="V36" s="130"/>
      <c r="W36" s="130"/>
      <c r="X36" s="295"/>
      <c r="Z36" s="136"/>
      <c r="AA36" s="136"/>
      <c r="AB36" s="136"/>
      <c r="AC36" s="140"/>
      <c r="AD36" s="140"/>
      <c r="AE36" s="140"/>
      <c r="AF36" s="136"/>
      <c r="AG36" s="267"/>
      <c r="AH36" s="267"/>
      <c r="AI36" s="267"/>
      <c r="AJ36" s="136"/>
      <c r="AK36" s="136"/>
      <c r="AL36" s="136"/>
      <c r="AM36" s="136"/>
      <c r="AN36" s="136"/>
      <c r="AO36" s="140"/>
      <c r="AP36" s="140"/>
      <c r="AQ36" s="140"/>
      <c r="AR36" s="136"/>
      <c r="AS36" s="136"/>
      <c r="AT36" s="136"/>
      <c r="AU36" s="136"/>
      <c r="AV36" s="136"/>
      <c r="AW36" s="136"/>
      <c r="AX36" s="136"/>
    </row>
    <row r="37" spans="2:50" ht="11.25" customHeight="1" x14ac:dyDescent="0.15">
      <c r="B37" s="160"/>
      <c r="C37" s="136">
        <v>2</v>
      </c>
      <c r="D37" s="161"/>
      <c r="E37" s="130">
        <v>0</v>
      </c>
      <c r="F37" s="130">
        <v>0</v>
      </c>
      <c r="G37" s="130">
        <v>0</v>
      </c>
      <c r="H37" s="161">
        <v>2081.1</v>
      </c>
      <c r="I37" s="130">
        <v>0</v>
      </c>
      <c r="J37" s="130">
        <v>0</v>
      </c>
      <c r="K37" s="130">
        <v>0</v>
      </c>
      <c r="L37" s="130">
        <v>212.4</v>
      </c>
      <c r="M37" s="130"/>
      <c r="N37" s="130"/>
      <c r="O37" s="130"/>
      <c r="P37" s="162"/>
      <c r="Q37" s="130"/>
      <c r="R37" s="130"/>
      <c r="S37" s="130"/>
      <c r="T37" s="162"/>
      <c r="U37" s="130"/>
      <c r="V37" s="130"/>
      <c r="W37" s="130"/>
      <c r="X37" s="295"/>
      <c r="Z37" s="136"/>
      <c r="AA37" s="136"/>
      <c r="AB37" s="136"/>
      <c r="AC37" s="140"/>
      <c r="AD37" s="140"/>
      <c r="AE37" s="140"/>
      <c r="AF37" s="136"/>
      <c r="AG37" s="267"/>
      <c r="AH37" s="267"/>
      <c r="AI37" s="267"/>
      <c r="AJ37" s="136"/>
      <c r="AK37" s="136"/>
      <c r="AL37" s="136"/>
      <c r="AM37" s="136"/>
      <c r="AN37" s="136"/>
      <c r="AO37" s="140"/>
      <c r="AP37" s="140"/>
      <c r="AQ37" s="140"/>
      <c r="AR37" s="136"/>
      <c r="AS37" s="136"/>
      <c r="AT37" s="136"/>
      <c r="AU37" s="136"/>
      <c r="AV37" s="136"/>
      <c r="AW37" s="136"/>
      <c r="AX37" s="136"/>
    </row>
    <row r="38" spans="2:50" ht="11.25" customHeight="1" x14ac:dyDescent="0.15">
      <c r="B38" s="160"/>
      <c r="C38" s="136">
        <v>3</v>
      </c>
      <c r="D38" s="161"/>
      <c r="E38" s="130">
        <v>997.5</v>
      </c>
      <c r="F38" s="130">
        <v>997.5</v>
      </c>
      <c r="G38" s="130">
        <v>997.5</v>
      </c>
      <c r="H38" s="162">
        <v>2821</v>
      </c>
      <c r="I38" s="130">
        <v>0</v>
      </c>
      <c r="J38" s="130">
        <v>0</v>
      </c>
      <c r="K38" s="130">
        <v>0</v>
      </c>
      <c r="L38" s="130">
        <v>0</v>
      </c>
      <c r="M38" s="130"/>
      <c r="N38" s="130"/>
      <c r="O38" s="130"/>
      <c r="P38" s="162"/>
      <c r="Q38" s="130"/>
      <c r="R38" s="130"/>
      <c r="S38" s="130"/>
      <c r="T38" s="162"/>
      <c r="U38" s="130"/>
      <c r="V38" s="130"/>
      <c r="W38" s="130"/>
      <c r="X38" s="295"/>
      <c r="Z38" s="136"/>
      <c r="AA38" s="136"/>
      <c r="AB38" s="136"/>
      <c r="AC38" s="140"/>
      <c r="AD38" s="140"/>
      <c r="AE38" s="140"/>
      <c r="AF38" s="136"/>
      <c r="AG38" s="267"/>
      <c r="AH38" s="267"/>
      <c r="AI38" s="267"/>
      <c r="AJ38" s="136"/>
      <c r="AK38" s="136"/>
      <c r="AL38" s="136"/>
      <c r="AM38" s="136"/>
      <c r="AN38" s="136"/>
      <c r="AO38" s="140"/>
      <c r="AP38" s="140"/>
      <c r="AQ38" s="140"/>
      <c r="AR38" s="136"/>
      <c r="AS38" s="136"/>
      <c r="AT38" s="136"/>
      <c r="AU38" s="136"/>
      <c r="AV38" s="136"/>
      <c r="AW38" s="136"/>
      <c r="AX38" s="136"/>
    </row>
    <row r="39" spans="2:50" ht="11.25" customHeight="1" x14ac:dyDescent="0.15">
      <c r="B39" s="160"/>
      <c r="C39" s="136">
        <v>4</v>
      </c>
      <c r="D39" s="161"/>
      <c r="E39" s="130">
        <v>1112.4000000000001</v>
      </c>
      <c r="F39" s="130">
        <v>1112.4000000000001</v>
      </c>
      <c r="G39" s="130">
        <v>1112.4000000000001</v>
      </c>
      <c r="H39" s="162">
        <v>2128.1999999999998</v>
      </c>
      <c r="I39" s="130">
        <v>0</v>
      </c>
      <c r="J39" s="130">
        <v>0</v>
      </c>
      <c r="K39" s="130">
        <v>0</v>
      </c>
      <c r="L39" s="130">
        <v>3162.9</v>
      </c>
      <c r="M39" s="130"/>
      <c r="N39" s="130"/>
      <c r="O39" s="130"/>
      <c r="P39" s="162"/>
      <c r="Q39" s="130"/>
      <c r="R39" s="130"/>
      <c r="S39" s="130"/>
      <c r="T39" s="162"/>
      <c r="U39" s="130"/>
      <c r="V39" s="130"/>
      <c r="W39" s="130"/>
      <c r="X39" s="295"/>
      <c r="Z39" s="136"/>
      <c r="AA39" s="136"/>
      <c r="AB39" s="136"/>
      <c r="AC39" s="140"/>
      <c r="AD39" s="140"/>
      <c r="AE39" s="140"/>
      <c r="AF39" s="136"/>
      <c r="AG39" s="267"/>
      <c r="AH39" s="267"/>
      <c r="AI39" s="267"/>
      <c r="AJ39" s="136"/>
      <c r="AK39" s="136"/>
      <c r="AL39" s="136"/>
      <c r="AM39" s="136"/>
      <c r="AN39" s="136"/>
      <c r="AO39" s="140"/>
      <c r="AP39" s="140"/>
      <c r="AQ39" s="140"/>
      <c r="AR39" s="136"/>
      <c r="AS39" s="136"/>
      <c r="AT39" s="136"/>
      <c r="AU39" s="136"/>
      <c r="AV39" s="136"/>
      <c r="AW39" s="136"/>
      <c r="AX39" s="136"/>
    </row>
    <row r="40" spans="2:50" ht="11.25" customHeight="1" x14ac:dyDescent="0.15">
      <c r="B40" s="160"/>
      <c r="C40" s="136">
        <v>5</v>
      </c>
      <c r="D40" s="161"/>
      <c r="E40" s="130">
        <v>1026</v>
      </c>
      <c r="F40" s="130">
        <v>1069.2</v>
      </c>
      <c r="G40" s="130">
        <v>1061.49125748503</v>
      </c>
      <c r="H40" s="162">
        <v>530.1</v>
      </c>
      <c r="I40" s="130">
        <v>0</v>
      </c>
      <c r="J40" s="130">
        <v>0</v>
      </c>
      <c r="K40" s="130">
        <v>0</v>
      </c>
      <c r="L40" s="130">
        <v>0</v>
      </c>
      <c r="M40" s="130"/>
      <c r="N40" s="130"/>
      <c r="O40" s="130"/>
      <c r="P40" s="162"/>
      <c r="Q40" s="130"/>
      <c r="R40" s="130"/>
      <c r="S40" s="130"/>
      <c r="T40" s="162"/>
      <c r="U40" s="130"/>
      <c r="V40" s="130"/>
      <c r="W40" s="130"/>
      <c r="X40" s="295"/>
      <c r="Z40" s="136"/>
      <c r="AA40" s="136"/>
      <c r="AB40" s="136"/>
      <c r="AC40" s="140"/>
      <c r="AD40" s="140"/>
      <c r="AE40" s="140"/>
      <c r="AF40" s="136"/>
      <c r="AG40" s="267"/>
      <c r="AH40" s="267"/>
      <c r="AI40" s="267"/>
      <c r="AJ40" s="136"/>
      <c r="AK40" s="136"/>
      <c r="AL40" s="136"/>
      <c r="AM40" s="136"/>
      <c r="AN40" s="136"/>
      <c r="AO40" s="140"/>
      <c r="AP40" s="140"/>
      <c r="AQ40" s="140"/>
      <c r="AR40" s="136"/>
      <c r="AS40" s="136"/>
      <c r="AT40" s="136"/>
      <c r="AU40" s="136"/>
      <c r="AV40" s="136"/>
      <c r="AW40" s="136"/>
      <c r="AX40" s="136"/>
    </row>
    <row r="41" spans="2:50" ht="11.25" customHeight="1" x14ac:dyDescent="0.15">
      <c r="B41" s="160"/>
      <c r="C41" s="136">
        <v>6</v>
      </c>
      <c r="D41" s="161"/>
      <c r="E41" s="130">
        <v>1063.8</v>
      </c>
      <c r="F41" s="130">
        <v>1063.8</v>
      </c>
      <c r="G41" s="130">
        <v>1063.8039502560353</v>
      </c>
      <c r="H41" s="162">
        <v>5315.2</v>
      </c>
      <c r="I41" s="130">
        <v>0</v>
      </c>
      <c r="J41" s="130">
        <v>0</v>
      </c>
      <c r="K41" s="130">
        <v>0</v>
      </c>
      <c r="L41" s="130">
        <v>0</v>
      </c>
      <c r="M41" s="130"/>
      <c r="N41" s="130"/>
      <c r="O41" s="130"/>
      <c r="P41" s="162"/>
      <c r="Q41" s="130"/>
      <c r="R41" s="130"/>
      <c r="S41" s="130"/>
      <c r="T41" s="162"/>
      <c r="U41" s="130"/>
      <c r="V41" s="130"/>
      <c r="W41" s="130"/>
      <c r="X41" s="295"/>
      <c r="Z41" s="136"/>
      <c r="AA41" s="136"/>
      <c r="AB41" s="136"/>
      <c r="AC41" s="140"/>
      <c r="AD41" s="140"/>
      <c r="AE41" s="140"/>
      <c r="AF41" s="136"/>
      <c r="AG41" s="267"/>
      <c r="AH41" s="267"/>
      <c r="AI41" s="267"/>
      <c r="AJ41" s="136"/>
      <c r="AK41" s="136"/>
      <c r="AL41" s="136"/>
      <c r="AM41" s="136"/>
      <c r="AN41" s="136"/>
      <c r="AO41" s="140"/>
      <c r="AP41" s="140"/>
      <c r="AQ41" s="140"/>
      <c r="AR41" s="136"/>
      <c r="AS41" s="136"/>
      <c r="AT41" s="136"/>
      <c r="AU41" s="136"/>
      <c r="AV41" s="136"/>
      <c r="AW41" s="136"/>
      <c r="AX41" s="136"/>
    </row>
    <row r="42" spans="2:50" ht="11.25" customHeight="1" x14ac:dyDescent="0.15">
      <c r="B42" s="151"/>
      <c r="C42" s="152">
        <v>7</v>
      </c>
      <c r="D42" s="167"/>
      <c r="E42" s="128">
        <v>1090.8</v>
      </c>
      <c r="F42" s="128">
        <v>1090.8</v>
      </c>
      <c r="G42" s="128">
        <v>1090.8</v>
      </c>
      <c r="H42" s="171">
        <v>3943.1</v>
      </c>
      <c r="I42" s="128">
        <v>842.4</v>
      </c>
      <c r="J42" s="128">
        <v>842.4</v>
      </c>
      <c r="K42" s="128">
        <v>842.40000000000009</v>
      </c>
      <c r="L42" s="128">
        <v>484</v>
      </c>
      <c r="M42" s="128"/>
      <c r="N42" s="128"/>
      <c r="O42" s="128"/>
      <c r="P42" s="171"/>
      <c r="Q42" s="128"/>
      <c r="R42" s="128"/>
      <c r="S42" s="128"/>
      <c r="T42" s="171"/>
      <c r="U42" s="128"/>
      <c r="V42" s="128"/>
      <c r="W42" s="128"/>
      <c r="X42" s="134"/>
      <c r="Z42" s="136"/>
      <c r="AA42" s="136"/>
      <c r="AB42" s="136"/>
      <c r="AC42" s="140"/>
      <c r="AD42" s="140"/>
      <c r="AE42" s="140"/>
      <c r="AF42" s="136"/>
      <c r="AG42" s="267"/>
      <c r="AH42" s="267"/>
      <c r="AI42" s="267"/>
      <c r="AJ42" s="136"/>
      <c r="AK42" s="136"/>
      <c r="AL42" s="136"/>
      <c r="AM42" s="136"/>
      <c r="AN42" s="136"/>
      <c r="AO42" s="140"/>
      <c r="AP42" s="140"/>
      <c r="AQ42" s="140"/>
      <c r="AR42" s="136"/>
      <c r="AS42" s="136"/>
      <c r="AT42" s="136"/>
      <c r="AU42" s="136"/>
      <c r="AV42" s="136"/>
      <c r="AW42" s="136"/>
      <c r="AX42" s="136"/>
    </row>
    <row r="43" spans="2:50" ht="11.25" customHeight="1" x14ac:dyDescent="0.15">
      <c r="B43" s="160" t="s">
        <v>421</v>
      </c>
      <c r="C43" s="136"/>
      <c r="E43" s="160"/>
      <c r="F43" s="162"/>
      <c r="G43" s="136"/>
      <c r="H43" s="162"/>
      <c r="I43" s="149"/>
      <c r="J43" s="255"/>
      <c r="K43" s="145"/>
      <c r="L43" s="255"/>
      <c r="M43" s="160"/>
      <c r="N43" s="162"/>
      <c r="O43" s="136"/>
      <c r="P43" s="162"/>
      <c r="Q43" s="160"/>
      <c r="R43" s="162"/>
      <c r="S43" s="136"/>
      <c r="T43" s="162"/>
      <c r="U43" s="149"/>
      <c r="V43" s="255"/>
      <c r="W43" s="145"/>
      <c r="X43" s="255"/>
      <c r="Z43" s="136"/>
      <c r="AA43" s="136"/>
      <c r="AB43" s="136"/>
      <c r="AC43" s="140"/>
      <c r="AD43" s="140"/>
      <c r="AE43" s="140"/>
      <c r="AF43" s="136"/>
      <c r="AG43" s="267"/>
      <c r="AH43" s="267"/>
      <c r="AI43" s="267"/>
      <c r="AJ43" s="136"/>
      <c r="AK43" s="136"/>
      <c r="AL43" s="136"/>
      <c r="AM43" s="136"/>
      <c r="AN43" s="136"/>
      <c r="AO43" s="267"/>
      <c r="AP43" s="267"/>
      <c r="AQ43" s="267"/>
      <c r="AR43" s="136"/>
      <c r="AS43" s="136"/>
      <c r="AT43" s="136"/>
      <c r="AU43" s="136"/>
      <c r="AV43" s="136"/>
      <c r="AW43" s="136"/>
      <c r="AX43" s="136"/>
    </row>
    <row r="44" spans="2:50" ht="11.25" customHeight="1" x14ac:dyDescent="0.15">
      <c r="B44" s="160"/>
      <c r="C44" s="136"/>
      <c r="E44" s="292"/>
      <c r="F44" s="180"/>
      <c r="G44" s="140"/>
      <c r="H44" s="162"/>
      <c r="I44" s="149"/>
      <c r="J44" s="255"/>
      <c r="K44" s="145"/>
      <c r="L44" s="255"/>
      <c r="M44" s="292"/>
      <c r="N44" s="180"/>
      <c r="O44" s="140"/>
      <c r="P44" s="162"/>
      <c r="Q44" s="292"/>
      <c r="R44" s="180"/>
      <c r="S44" s="140"/>
      <c r="T44" s="162"/>
      <c r="U44" s="149"/>
      <c r="V44" s="255"/>
      <c r="W44" s="145"/>
      <c r="X44" s="255"/>
      <c r="Z44" s="136"/>
      <c r="AA44" s="136"/>
      <c r="AB44" s="136"/>
      <c r="AC44" s="140"/>
      <c r="AD44" s="140"/>
      <c r="AE44" s="140"/>
      <c r="AF44" s="136"/>
      <c r="AG44" s="267"/>
      <c r="AH44" s="267"/>
      <c r="AI44" s="267"/>
      <c r="AJ44" s="136"/>
      <c r="AK44" s="136"/>
      <c r="AL44" s="136"/>
      <c r="AM44" s="136"/>
      <c r="AN44" s="136"/>
      <c r="AO44" s="267"/>
      <c r="AP44" s="267"/>
      <c r="AQ44" s="267"/>
      <c r="AR44" s="136"/>
      <c r="AS44" s="136"/>
      <c r="AT44" s="136"/>
      <c r="AU44" s="136"/>
      <c r="AV44" s="136"/>
      <c r="AW44" s="136"/>
      <c r="AX44" s="136"/>
    </row>
    <row r="45" spans="2:50" ht="11.25" customHeight="1" x14ac:dyDescent="0.15">
      <c r="B45" s="322">
        <v>41821</v>
      </c>
      <c r="C45" s="300"/>
      <c r="D45" s="323">
        <v>41835</v>
      </c>
      <c r="E45" s="130">
        <v>1090.8</v>
      </c>
      <c r="F45" s="130">
        <v>1090.8</v>
      </c>
      <c r="G45" s="130">
        <v>1090.8</v>
      </c>
      <c r="H45" s="611">
        <v>1954.3</v>
      </c>
      <c r="I45" s="222">
        <v>0</v>
      </c>
      <c r="J45" s="130">
        <v>0</v>
      </c>
      <c r="K45" s="267">
        <v>0</v>
      </c>
      <c r="L45" s="130">
        <v>0</v>
      </c>
      <c r="M45" s="130"/>
      <c r="N45" s="130"/>
      <c r="O45" s="130"/>
      <c r="P45" s="162"/>
      <c r="Q45" s="130"/>
      <c r="R45" s="130"/>
      <c r="S45" s="130"/>
      <c r="T45" s="611"/>
      <c r="U45" s="611"/>
      <c r="V45" s="611"/>
      <c r="W45" s="611"/>
      <c r="X45" s="130"/>
      <c r="Z45" s="136"/>
      <c r="AA45" s="136"/>
      <c r="AB45" s="136"/>
      <c r="AC45" s="140"/>
      <c r="AD45" s="140"/>
      <c r="AE45" s="140"/>
      <c r="AF45" s="136"/>
      <c r="AG45" s="267"/>
      <c r="AH45" s="267"/>
      <c r="AI45" s="267"/>
      <c r="AJ45" s="136"/>
      <c r="AK45" s="136"/>
      <c r="AL45" s="136"/>
      <c r="AM45" s="136"/>
      <c r="AN45" s="136"/>
      <c r="AO45" s="267"/>
      <c r="AP45" s="267"/>
      <c r="AQ45" s="267"/>
      <c r="AR45" s="136"/>
      <c r="AS45" s="260"/>
      <c r="AT45" s="260"/>
      <c r="AU45" s="260"/>
      <c r="AV45" s="136"/>
      <c r="AW45" s="136"/>
      <c r="AX45" s="136"/>
    </row>
    <row r="46" spans="2:50" ht="11.25" customHeight="1" x14ac:dyDescent="0.15">
      <c r="B46" s="322">
        <v>41836</v>
      </c>
      <c r="C46" s="300"/>
      <c r="D46" s="300">
        <v>41851</v>
      </c>
      <c r="E46" s="130">
        <v>1090.8</v>
      </c>
      <c r="F46" s="130">
        <v>1090.8</v>
      </c>
      <c r="G46" s="130">
        <v>1090.8</v>
      </c>
      <c r="H46" s="611">
        <v>1988.8</v>
      </c>
      <c r="I46" s="130">
        <v>842.4</v>
      </c>
      <c r="J46" s="130">
        <v>842.4</v>
      </c>
      <c r="K46" s="130">
        <v>842.40000000000009</v>
      </c>
      <c r="L46" s="130">
        <v>484</v>
      </c>
      <c r="M46" s="130"/>
      <c r="N46" s="130"/>
      <c r="O46" s="130"/>
      <c r="P46" s="611"/>
      <c r="Q46" s="130"/>
      <c r="R46" s="130"/>
      <c r="S46" s="130"/>
      <c r="T46" s="611"/>
      <c r="U46" s="130"/>
      <c r="V46" s="130"/>
      <c r="W46" s="130"/>
      <c r="X46" s="130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</row>
    <row r="47" spans="2:50" ht="12" customHeight="1" x14ac:dyDescent="0.15">
      <c r="B47" s="661"/>
      <c r="C47" s="305"/>
      <c r="D47" s="305"/>
      <c r="E47" s="666"/>
      <c r="F47" s="666"/>
      <c r="G47" s="666"/>
      <c r="H47" s="666"/>
      <c r="I47" s="128"/>
      <c r="J47" s="128"/>
      <c r="K47" s="128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</row>
    <row r="48" spans="2:50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</row>
    <row r="49" spans="5:50" x14ac:dyDescent="0.15"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</row>
    <row r="50" spans="5:50" ht="13.5" x14ac:dyDescent="0.15">
      <c r="E50" s="184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</row>
    <row r="51" spans="5:50" ht="13.5" x14ac:dyDescent="0.15"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</row>
    <row r="52" spans="5:50" ht="13.5" x14ac:dyDescent="0.15"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605"/>
      <c r="Q52" s="605"/>
      <c r="R52" s="605"/>
      <c r="S52" s="605"/>
      <c r="T52" s="605"/>
      <c r="U52" s="605"/>
      <c r="V52" s="605"/>
      <c r="W52" s="605"/>
      <c r="X52" s="605"/>
    </row>
    <row r="53" spans="5:50" ht="13.5" x14ac:dyDescent="0.15"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</row>
    <row r="56" spans="5:50" x14ac:dyDescent="0.15">
      <c r="E56" s="605"/>
      <c r="F56" s="605"/>
      <c r="G56" s="605"/>
      <c r="H56" s="605"/>
      <c r="I56" s="605"/>
      <c r="J56" s="605"/>
      <c r="K56" s="605"/>
      <c r="L56" s="605"/>
      <c r="M56" s="605"/>
      <c r="N56" s="605"/>
      <c r="O56" s="605"/>
      <c r="P56" s="605"/>
      <c r="Q56" s="605"/>
      <c r="R56" s="605"/>
      <c r="S56" s="605"/>
      <c r="T56" s="605"/>
      <c r="U56" s="605"/>
      <c r="V56" s="605"/>
      <c r="W56" s="605"/>
      <c r="X56" s="605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3" spans="2:26" x14ac:dyDescent="0.15">
      <c r="B3" s="137" t="s">
        <v>423</v>
      </c>
    </row>
    <row r="4" spans="2:26" x14ac:dyDescent="0.15">
      <c r="T4" s="139"/>
      <c r="X4" s="139" t="s">
        <v>228</v>
      </c>
    </row>
    <row r="5" spans="2:26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Z5" s="136"/>
    </row>
    <row r="6" spans="2:26" ht="11.25" customHeight="1" x14ac:dyDescent="0.15">
      <c r="B6" s="141"/>
      <c r="C6" s="800" t="s">
        <v>91</v>
      </c>
      <c r="D6" s="802"/>
      <c r="E6" s="141" t="s">
        <v>424</v>
      </c>
      <c r="F6" s="159"/>
      <c r="G6" s="159"/>
      <c r="H6" s="159"/>
      <c r="I6" s="141" t="s">
        <v>425</v>
      </c>
      <c r="J6" s="159"/>
      <c r="K6" s="159"/>
      <c r="L6" s="159"/>
      <c r="M6" s="141" t="s">
        <v>204</v>
      </c>
      <c r="N6" s="159"/>
      <c r="O6" s="159"/>
      <c r="P6" s="159"/>
      <c r="Q6" s="141" t="s">
        <v>330</v>
      </c>
      <c r="R6" s="159"/>
      <c r="S6" s="159"/>
      <c r="T6" s="157"/>
      <c r="U6" s="141" t="s">
        <v>409</v>
      </c>
      <c r="V6" s="159" t="s">
        <v>426</v>
      </c>
      <c r="W6" s="159"/>
      <c r="X6" s="157"/>
      <c r="Z6" s="136"/>
    </row>
    <row r="7" spans="2:26" x14ac:dyDescent="0.15">
      <c r="B7" s="160"/>
      <c r="C7" s="151"/>
      <c r="D7" s="167"/>
      <c r="E7" s="151"/>
      <c r="F7" s="152"/>
      <c r="G7" s="152"/>
      <c r="H7" s="152"/>
      <c r="I7" s="151"/>
      <c r="J7" s="152"/>
      <c r="K7" s="152"/>
      <c r="L7" s="152"/>
      <c r="M7" s="151"/>
      <c r="N7" s="152"/>
      <c r="O7" s="152"/>
      <c r="P7" s="152"/>
      <c r="Q7" s="151"/>
      <c r="R7" s="152"/>
      <c r="S7" s="152"/>
      <c r="T7" s="167"/>
      <c r="U7" s="338"/>
      <c r="V7" s="339"/>
      <c r="W7" s="339"/>
      <c r="X7" s="341"/>
      <c r="Z7" s="136"/>
    </row>
    <row r="8" spans="2:26" x14ac:dyDescent="0.15">
      <c r="B8" s="160" t="s">
        <v>97</v>
      </c>
      <c r="C8" s="136"/>
      <c r="D8" s="136"/>
      <c r="E8" s="149" t="s">
        <v>98</v>
      </c>
      <c r="F8" s="150" t="s">
        <v>99</v>
      </c>
      <c r="G8" s="145" t="s">
        <v>100</v>
      </c>
      <c r="H8" s="150" t="s">
        <v>101</v>
      </c>
      <c r="I8" s="149" t="s">
        <v>98</v>
      </c>
      <c r="J8" s="150" t="s">
        <v>99</v>
      </c>
      <c r="K8" s="145" t="s">
        <v>100</v>
      </c>
      <c r="L8" s="150" t="s">
        <v>101</v>
      </c>
      <c r="M8" s="149" t="s">
        <v>98</v>
      </c>
      <c r="N8" s="150" t="s">
        <v>99</v>
      </c>
      <c r="O8" s="145" t="s">
        <v>100</v>
      </c>
      <c r="P8" s="150" t="s">
        <v>101</v>
      </c>
      <c r="Q8" s="149" t="s">
        <v>98</v>
      </c>
      <c r="R8" s="150" t="s">
        <v>99</v>
      </c>
      <c r="S8" s="145" t="s">
        <v>100</v>
      </c>
      <c r="T8" s="150" t="s">
        <v>101</v>
      </c>
      <c r="U8" s="173" t="s">
        <v>98</v>
      </c>
      <c r="V8" s="150" t="s">
        <v>99</v>
      </c>
      <c r="W8" s="156" t="s">
        <v>100</v>
      </c>
      <c r="X8" s="150" t="s">
        <v>101</v>
      </c>
      <c r="Z8" s="136"/>
    </row>
    <row r="9" spans="2:26" x14ac:dyDescent="0.15">
      <c r="B9" s="151"/>
      <c r="C9" s="152"/>
      <c r="D9" s="152"/>
      <c r="E9" s="153"/>
      <c r="F9" s="154"/>
      <c r="G9" s="155" t="s">
        <v>102</v>
      </c>
      <c r="H9" s="154"/>
      <c r="I9" s="153"/>
      <c r="J9" s="154"/>
      <c r="K9" s="155" t="s">
        <v>102</v>
      </c>
      <c r="L9" s="154"/>
      <c r="M9" s="153"/>
      <c r="N9" s="154"/>
      <c r="O9" s="155" t="s">
        <v>102</v>
      </c>
      <c r="P9" s="154"/>
      <c r="Q9" s="153"/>
      <c r="R9" s="154"/>
      <c r="S9" s="155" t="s">
        <v>102</v>
      </c>
      <c r="T9" s="154"/>
      <c r="U9" s="153"/>
      <c r="V9" s="154"/>
      <c r="W9" s="155" t="s">
        <v>102</v>
      </c>
      <c r="X9" s="154"/>
      <c r="Z9" s="136"/>
    </row>
    <row r="10" spans="2:26" ht="12.75" customHeight="1" x14ac:dyDescent="0.15">
      <c r="B10" s="160"/>
      <c r="C10" s="136">
        <v>19</v>
      </c>
      <c r="D10" s="136"/>
      <c r="E10" s="292">
        <v>572</v>
      </c>
      <c r="F10" s="180">
        <v>714</v>
      </c>
      <c r="G10" s="140">
        <v>639.45000000000005</v>
      </c>
      <c r="H10" s="180">
        <v>172691</v>
      </c>
      <c r="I10" s="292">
        <v>567</v>
      </c>
      <c r="J10" s="180">
        <v>735</v>
      </c>
      <c r="K10" s="140">
        <v>647.85</v>
      </c>
      <c r="L10" s="180">
        <v>152618</v>
      </c>
      <c r="M10" s="292">
        <v>539</v>
      </c>
      <c r="N10" s="180">
        <v>739</v>
      </c>
      <c r="O10" s="140">
        <v>675.15</v>
      </c>
      <c r="P10" s="180">
        <v>49823</v>
      </c>
      <c r="Q10" s="292">
        <v>1780</v>
      </c>
      <c r="R10" s="180">
        <v>2153</v>
      </c>
      <c r="S10" s="140">
        <v>1874.25</v>
      </c>
      <c r="T10" s="180">
        <v>11196</v>
      </c>
      <c r="U10" s="160">
        <v>1313</v>
      </c>
      <c r="V10" s="162">
        <v>1628</v>
      </c>
      <c r="W10" s="136">
        <v>1440.6</v>
      </c>
      <c r="X10" s="162">
        <v>54232</v>
      </c>
      <c r="Z10" s="140"/>
    </row>
    <row r="11" spans="2:26" ht="12.75" customHeight="1" x14ac:dyDescent="0.15">
      <c r="B11" s="151"/>
      <c r="C11" s="152">
        <v>20</v>
      </c>
      <c r="D11" s="152"/>
      <c r="E11" s="366">
        <v>554</v>
      </c>
      <c r="F11" s="181">
        <v>725</v>
      </c>
      <c r="G11" s="350">
        <v>643.65</v>
      </c>
      <c r="H11" s="181">
        <v>158730</v>
      </c>
      <c r="I11" s="366">
        <v>557</v>
      </c>
      <c r="J11" s="181">
        <v>767</v>
      </c>
      <c r="K11" s="350">
        <v>660.45</v>
      </c>
      <c r="L11" s="181">
        <v>131658</v>
      </c>
      <c r="M11" s="366">
        <v>575</v>
      </c>
      <c r="N11" s="181">
        <v>809</v>
      </c>
      <c r="O11" s="350">
        <v>677.25</v>
      </c>
      <c r="P11" s="181">
        <v>50227</v>
      </c>
      <c r="Q11" s="366">
        <v>1040</v>
      </c>
      <c r="R11" s="181">
        <v>2153</v>
      </c>
      <c r="S11" s="350">
        <v>1621.2</v>
      </c>
      <c r="T11" s="181">
        <v>5317</v>
      </c>
      <c r="U11" s="151">
        <v>827</v>
      </c>
      <c r="V11" s="171">
        <v>1733</v>
      </c>
      <c r="W11" s="152">
        <v>1180.2</v>
      </c>
      <c r="X11" s="171">
        <v>75549</v>
      </c>
      <c r="Z11" s="140"/>
    </row>
    <row r="12" spans="2:26" ht="12.75" customHeight="1" x14ac:dyDescent="0.15">
      <c r="B12" s="151"/>
      <c r="C12" s="152"/>
      <c r="D12" s="152"/>
      <c r="E12" s="366"/>
      <c r="F12" s="181"/>
      <c r="G12" s="350"/>
      <c r="H12" s="181"/>
      <c r="I12" s="366"/>
      <c r="J12" s="181"/>
      <c r="K12" s="350"/>
      <c r="L12" s="181"/>
      <c r="M12" s="366"/>
      <c r="N12" s="181"/>
      <c r="O12" s="350"/>
      <c r="P12" s="181"/>
      <c r="Q12" s="366"/>
      <c r="R12" s="181"/>
      <c r="S12" s="350"/>
      <c r="T12" s="181"/>
      <c r="U12" s="151"/>
      <c r="V12" s="171"/>
      <c r="W12" s="152"/>
      <c r="X12" s="171"/>
      <c r="Z12" s="140"/>
    </row>
    <row r="13" spans="2:26" ht="12.75" customHeight="1" x14ac:dyDescent="0.15">
      <c r="B13" s="160" t="s">
        <v>427</v>
      </c>
      <c r="C13" s="136">
        <v>3</v>
      </c>
      <c r="D13" s="161" t="s">
        <v>428</v>
      </c>
      <c r="E13" s="292">
        <v>620</v>
      </c>
      <c r="F13" s="180">
        <v>651</v>
      </c>
      <c r="G13" s="140">
        <v>625</v>
      </c>
      <c r="H13" s="180">
        <v>12974</v>
      </c>
      <c r="I13" s="292">
        <v>630</v>
      </c>
      <c r="J13" s="180">
        <v>672</v>
      </c>
      <c r="K13" s="140">
        <v>650</v>
      </c>
      <c r="L13" s="180">
        <v>12855</v>
      </c>
      <c r="M13" s="292">
        <v>633</v>
      </c>
      <c r="N13" s="180">
        <v>698</v>
      </c>
      <c r="O13" s="140">
        <v>675</v>
      </c>
      <c r="P13" s="180">
        <v>2299</v>
      </c>
      <c r="Q13" s="292">
        <v>1932</v>
      </c>
      <c r="R13" s="180">
        <v>1932</v>
      </c>
      <c r="S13" s="140">
        <v>1932</v>
      </c>
      <c r="T13" s="180">
        <v>92</v>
      </c>
      <c r="U13" s="160">
        <v>1470</v>
      </c>
      <c r="V13" s="162">
        <v>1470</v>
      </c>
      <c r="W13" s="136">
        <v>1470</v>
      </c>
      <c r="X13" s="162">
        <v>4590</v>
      </c>
      <c r="Z13" s="140"/>
    </row>
    <row r="14" spans="2:26" ht="12.75" customHeight="1" x14ac:dyDescent="0.15">
      <c r="B14" s="160"/>
      <c r="C14" s="136">
        <v>4</v>
      </c>
      <c r="D14" s="136"/>
      <c r="E14" s="292">
        <v>588</v>
      </c>
      <c r="F14" s="180">
        <v>650</v>
      </c>
      <c r="G14" s="140">
        <v>611</v>
      </c>
      <c r="H14" s="180">
        <v>18020</v>
      </c>
      <c r="I14" s="292">
        <v>578</v>
      </c>
      <c r="J14" s="180">
        <v>647</v>
      </c>
      <c r="K14" s="140">
        <v>602</v>
      </c>
      <c r="L14" s="180">
        <v>11586</v>
      </c>
      <c r="M14" s="292">
        <v>575</v>
      </c>
      <c r="N14" s="180">
        <v>609</v>
      </c>
      <c r="O14" s="140">
        <v>588</v>
      </c>
      <c r="P14" s="180">
        <v>3208</v>
      </c>
      <c r="Q14" s="292">
        <v>1575</v>
      </c>
      <c r="R14" s="180">
        <v>1680</v>
      </c>
      <c r="S14" s="140">
        <v>1620</v>
      </c>
      <c r="T14" s="180">
        <v>247</v>
      </c>
      <c r="U14" s="160">
        <v>1255</v>
      </c>
      <c r="V14" s="162">
        <v>1537</v>
      </c>
      <c r="W14" s="136">
        <v>1439</v>
      </c>
      <c r="X14" s="162">
        <v>4756</v>
      </c>
      <c r="Z14" s="136"/>
    </row>
    <row r="15" spans="2:26" ht="12.75" customHeight="1" x14ac:dyDescent="0.15">
      <c r="B15" s="160"/>
      <c r="C15" s="136">
        <v>5</v>
      </c>
      <c r="D15" s="136"/>
      <c r="E15" s="292">
        <v>572</v>
      </c>
      <c r="F15" s="180">
        <v>626</v>
      </c>
      <c r="G15" s="140">
        <v>597</v>
      </c>
      <c r="H15" s="180">
        <v>17559</v>
      </c>
      <c r="I15" s="292">
        <v>588</v>
      </c>
      <c r="J15" s="180">
        <v>630</v>
      </c>
      <c r="K15" s="140">
        <v>607</v>
      </c>
      <c r="L15" s="180">
        <v>11657</v>
      </c>
      <c r="M15" s="292">
        <v>603</v>
      </c>
      <c r="N15" s="180">
        <v>630</v>
      </c>
      <c r="O15" s="140">
        <v>614</v>
      </c>
      <c r="P15" s="180">
        <v>4038</v>
      </c>
      <c r="Q15" s="292">
        <v>1575</v>
      </c>
      <c r="R15" s="180">
        <v>1712</v>
      </c>
      <c r="S15" s="140">
        <v>1650</v>
      </c>
      <c r="T15" s="180">
        <v>181</v>
      </c>
      <c r="U15" s="160">
        <v>1071</v>
      </c>
      <c r="V15" s="162">
        <v>1239</v>
      </c>
      <c r="W15" s="136">
        <v>1135</v>
      </c>
      <c r="X15" s="162">
        <v>5769</v>
      </c>
      <c r="Z15" s="140"/>
    </row>
    <row r="16" spans="2:26" ht="12.75" customHeight="1" x14ac:dyDescent="0.15">
      <c r="B16" s="160"/>
      <c r="C16" s="136">
        <v>6</v>
      </c>
      <c r="D16" s="136"/>
      <c r="E16" s="292">
        <v>588</v>
      </c>
      <c r="F16" s="180">
        <v>641</v>
      </c>
      <c r="G16" s="140">
        <v>609</v>
      </c>
      <c r="H16" s="180">
        <v>16927</v>
      </c>
      <c r="I16" s="292">
        <v>599</v>
      </c>
      <c r="J16" s="180">
        <v>662</v>
      </c>
      <c r="K16" s="140">
        <v>604</v>
      </c>
      <c r="L16" s="180">
        <v>11595</v>
      </c>
      <c r="M16" s="292">
        <v>578</v>
      </c>
      <c r="N16" s="180">
        <v>675</v>
      </c>
      <c r="O16" s="140">
        <v>607</v>
      </c>
      <c r="P16" s="180">
        <v>5691</v>
      </c>
      <c r="Q16" s="292">
        <v>1539</v>
      </c>
      <c r="R16" s="180">
        <v>1713</v>
      </c>
      <c r="S16" s="140">
        <v>1616</v>
      </c>
      <c r="T16" s="180">
        <v>367</v>
      </c>
      <c r="U16" s="160">
        <v>1008</v>
      </c>
      <c r="V16" s="162">
        <v>1260</v>
      </c>
      <c r="W16" s="136">
        <v>1049</v>
      </c>
      <c r="X16" s="162">
        <v>5907</v>
      </c>
      <c r="Z16" s="140"/>
    </row>
    <row r="17" spans="2:26" ht="12.75" customHeight="1" x14ac:dyDescent="0.15">
      <c r="B17" s="160"/>
      <c r="C17" s="136">
        <v>7</v>
      </c>
      <c r="D17" s="136"/>
      <c r="E17" s="292">
        <v>630</v>
      </c>
      <c r="F17" s="180">
        <v>717</v>
      </c>
      <c r="G17" s="140">
        <v>686</v>
      </c>
      <c r="H17" s="180">
        <v>18870</v>
      </c>
      <c r="I17" s="292">
        <v>628</v>
      </c>
      <c r="J17" s="180">
        <v>735</v>
      </c>
      <c r="K17" s="140">
        <v>685</v>
      </c>
      <c r="L17" s="180">
        <v>10481</v>
      </c>
      <c r="M17" s="292">
        <v>725</v>
      </c>
      <c r="N17" s="180">
        <v>798</v>
      </c>
      <c r="O17" s="140">
        <v>751</v>
      </c>
      <c r="P17" s="180">
        <v>6536</v>
      </c>
      <c r="Q17" s="292">
        <v>1565</v>
      </c>
      <c r="R17" s="180">
        <v>1680</v>
      </c>
      <c r="S17" s="140">
        <v>1633</v>
      </c>
      <c r="T17" s="180">
        <v>674</v>
      </c>
      <c r="U17" s="160">
        <v>1208</v>
      </c>
      <c r="V17" s="162">
        <v>1470</v>
      </c>
      <c r="W17" s="136">
        <v>1353</v>
      </c>
      <c r="X17" s="162">
        <v>5639</v>
      </c>
      <c r="Z17" s="140"/>
    </row>
    <row r="18" spans="2:26" ht="12.75" customHeight="1" x14ac:dyDescent="0.15">
      <c r="B18" s="160"/>
      <c r="C18" s="136">
        <v>8</v>
      </c>
      <c r="D18" s="136"/>
      <c r="E18" s="292">
        <v>693</v>
      </c>
      <c r="F18" s="180">
        <v>714</v>
      </c>
      <c r="G18" s="140">
        <v>701</v>
      </c>
      <c r="H18" s="180">
        <v>15876</v>
      </c>
      <c r="I18" s="292">
        <v>683</v>
      </c>
      <c r="J18" s="180">
        <v>735</v>
      </c>
      <c r="K18" s="140">
        <v>708</v>
      </c>
      <c r="L18" s="180">
        <v>9496</v>
      </c>
      <c r="M18" s="292">
        <v>719</v>
      </c>
      <c r="N18" s="180">
        <v>809</v>
      </c>
      <c r="O18" s="140">
        <v>739</v>
      </c>
      <c r="P18" s="180">
        <v>7465</v>
      </c>
      <c r="Q18" s="292">
        <v>1468</v>
      </c>
      <c r="R18" s="180">
        <v>1689</v>
      </c>
      <c r="S18" s="140">
        <v>1608</v>
      </c>
      <c r="T18" s="180">
        <v>979</v>
      </c>
      <c r="U18" s="160">
        <v>1247</v>
      </c>
      <c r="V18" s="162">
        <v>1495</v>
      </c>
      <c r="W18" s="136">
        <v>1374</v>
      </c>
      <c r="X18" s="162">
        <v>6639</v>
      </c>
      <c r="Z18" s="136"/>
    </row>
    <row r="19" spans="2:26" ht="12.75" customHeight="1" x14ac:dyDescent="0.15">
      <c r="B19" s="160"/>
      <c r="C19" s="136">
        <v>9</v>
      </c>
      <c r="D19" s="161"/>
      <c r="E19" s="292">
        <v>680</v>
      </c>
      <c r="F19" s="180">
        <v>725</v>
      </c>
      <c r="G19" s="140">
        <v>697</v>
      </c>
      <c r="H19" s="180">
        <v>9811</v>
      </c>
      <c r="I19" s="292">
        <v>683</v>
      </c>
      <c r="J19" s="180">
        <v>725</v>
      </c>
      <c r="K19" s="140">
        <v>698</v>
      </c>
      <c r="L19" s="180">
        <v>12041</v>
      </c>
      <c r="M19" s="292">
        <v>738</v>
      </c>
      <c r="N19" s="180">
        <v>777</v>
      </c>
      <c r="O19" s="140">
        <v>743</v>
      </c>
      <c r="P19" s="180">
        <v>6007</v>
      </c>
      <c r="Q19" s="292">
        <v>1470</v>
      </c>
      <c r="R19" s="180">
        <v>1575</v>
      </c>
      <c r="S19" s="140">
        <v>1514</v>
      </c>
      <c r="T19" s="180">
        <v>769</v>
      </c>
      <c r="U19" s="160">
        <v>1155</v>
      </c>
      <c r="V19" s="162">
        <v>1334</v>
      </c>
      <c r="W19" s="136">
        <v>1233</v>
      </c>
      <c r="X19" s="162">
        <v>12497</v>
      </c>
      <c r="Z19" s="136"/>
    </row>
    <row r="20" spans="2:26" ht="12.75" customHeight="1" x14ac:dyDescent="0.15">
      <c r="B20" s="160"/>
      <c r="C20" s="136">
        <v>10</v>
      </c>
      <c r="D20" s="161"/>
      <c r="E20" s="292">
        <v>654</v>
      </c>
      <c r="F20" s="180">
        <v>714</v>
      </c>
      <c r="G20" s="140">
        <v>683</v>
      </c>
      <c r="H20" s="180">
        <v>12846</v>
      </c>
      <c r="I20" s="292">
        <v>662</v>
      </c>
      <c r="J20" s="180">
        <v>725</v>
      </c>
      <c r="K20" s="140">
        <v>677</v>
      </c>
      <c r="L20" s="180">
        <v>14353</v>
      </c>
      <c r="M20" s="292">
        <v>677</v>
      </c>
      <c r="N20" s="180">
        <v>704</v>
      </c>
      <c r="O20" s="140">
        <v>679</v>
      </c>
      <c r="P20" s="180">
        <v>6531</v>
      </c>
      <c r="Q20" s="292">
        <v>1412</v>
      </c>
      <c r="R20" s="180">
        <v>1533</v>
      </c>
      <c r="S20" s="140">
        <v>1469</v>
      </c>
      <c r="T20" s="180">
        <v>782</v>
      </c>
      <c r="U20" s="160">
        <v>945</v>
      </c>
      <c r="V20" s="162">
        <v>1334</v>
      </c>
      <c r="W20" s="136">
        <v>1076</v>
      </c>
      <c r="X20" s="162">
        <v>9755</v>
      </c>
      <c r="Z20" s="136"/>
    </row>
    <row r="21" spans="2:26" ht="12.75" customHeight="1" x14ac:dyDescent="0.15">
      <c r="B21" s="151"/>
      <c r="C21" s="152">
        <v>11</v>
      </c>
      <c r="D21" s="152"/>
      <c r="E21" s="292">
        <v>554</v>
      </c>
      <c r="F21" s="180">
        <v>651</v>
      </c>
      <c r="G21" s="140">
        <v>597</v>
      </c>
      <c r="H21" s="180">
        <v>20230</v>
      </c>
      <c r="I21" s="292">
        <v>557</v>
      </c>
      <c r="J21" s="180">
        <v>646</v>
      </c>
      <c r="K21" s="140">
        <v>588</v>
      </c>
      <c r="L21" s="180">
        <v>14874</v>
      </c>
      <c r="M21" s="292">
        <v>593</v>
      </c>
      <c r="N21" s="180">
        <v>677</v>
      </c>
      <c r="O21" s="140">
        <v>633</v>
      </c>
      <c r="P21" s="180">
        <v>4746</v>
      </c>
      <c r="Q21" s="292">
        <v>1040</v>
      </c>
      <c r="R21" s="180">
        <v>1365</v>
      </c>
      <c r="S21" s="140">
        <v>1237</v>
      </c>
      <c r="T21" s="180">
        <v>815</v>
      </c>
      <c r="U21" s="151">
        <v>827</v>
      </c>
      <c r="V21" s="171">
        <v>1187</v>
      </c>
      <c r="W21" s="152">
        <v>991</v>
      </c>
      <c r="X21" s="171">
        <v>10366</v>
      </c>
      <c r="Z21" s="136"/>
    </row>
    <row r="22" spans="2:26" ht="12.75" customHeight="1" x14ac:dyDescent="0.15">
      <c r="B22" s="160"/>
      <c r="C22" s="800" t="s">
        <v>91</v>
      </c>
      <c r="D22" s="802"/>
      <c r="E22" s="141" t="s">
        <v>429</v>
      </c>
      <c r="F22" s="159"/>
      <c r="G22" s="159"/>
      <c r="H22" s="157"/>
      <c r="I22" s="141" t="s">
        <v>430</v>
      </c>
      <c r="J22" s="159"/>
      <c r="K22" s="159"/>
      <c r="L22" s="159"/>
      <c r="M22" s="141" t="s">
        <v>431</v>
      </c>
      <c r="N22" s="159"/>
      <c r="O22" s="159"/>
      <c r="P22" s="159"/>
      <c r="Q22" s="141" t="s">
        <v>212</v>
      </c>
      <c r="R22" s="159"/>
      <c r="S22" s="159"/>
      <c r="T22" s="157"/>
      <c r="U22" s="141" t="s">
        <v>432</v>
      </c>
      <c r="V22" s="159"/>
      <c r="W22" s="159"/>
      <c r="X22" s="157"/>
      <c r="Z22" s="136"/>
    </row>
    <row r="23" spans="2:26" ht="12.75" customHeight="1" x14ac:dyDescent="0.15">
      <c r="B23" s="160"/>
      <c r="C23" s="151"/>
      <c r="D23" s="167"/>
      <c r="E23" s="151"/>
      <c r="F23" s="152"/>
      <c r="G23" s="152"/>
      <c r="H23" s="167"/>
      <c r="I23" s="151"/>
      <c r="J23" s="152"/>
      <c r="K23" s="152"/>
      <c r="L23" s="152"/>
      <c r="M23" s="151"/>
      <c r="N23" s="152"/>
      <c r="O23" s="152"/>
      <c r="P23" s="152"/>
      <c r="Q23" s="151"/>
      <c r="R23" s="152"/>
      <c r="S23" s="152"/>
      <c r="T23" s="167"/>
      <c r="U23" s="151"/>
      <c r="V23" s="152"/>
      <c r="W23" s="152"/>
      <c r="X23" s="167"/>
      <c r="Z23" s="136"/>
    </row>
    <row r="24" spans="2:26" ht="12.75" customHeight="1" x14ac:dyDescent="0.15">
      <c r="B24" s="160" t="s">
        <v>97</v>
      </c>
      <c r="C24" s="136"/>
      <c r="D24" s="136"/>
      <c r="E24" s="149" t="s">
        <v>98</v>
      </c>
      <c r="F24" s="150" t="s">
        <v>99</v>
      </c>
      <c r="G24" s="145" t="s">
        <v>100</v>
      </c>
      <c r="H24" s="150" t="s">
        <v>101</v>
      </c>
      <c r="I24" s="149" t="s">
        <v>98</v>
      </c>
      <c r="J24" s="150" t="s">
        <v>99</v>
      </c>
      <c r="K24" s="145" t="s">
        <v>100</v>
      </c>
      <c r="L24" s="150" t="s">
        <v>101</v>
      </c>
      <c r="M24" s="149" t="s">
        <v>98</v>
      </c>
      <c r="N24" s="150" t="s">
        <v>99</v>
      </c>
      <c r="O24" s="145" t="s">
        <v>100</v>
      </c>
      <c r="P24" s="150" t="s">
        <v>101</v>
      </c>
      <c r="Q24" s="149" t="s">
        <v>98</v>
      </c>
      <c r="R24" s="150" t="s">
        <v>99</v>
      </c>
      <c r="S24" s="145" t="s">
        <v>100</v>
      </c>
      <c r="T24" s="150" t="s">
        <v>101</v>
      </c>
      <c r="U24" s="149" t="s">
        <v>98</v>
      </c>
      <c r="V24" s="150" t="s">
        <v>99</v>
      </c>
      <c r="W24" s="145" t="s">
        <v>100</v>
      </c>
      <c r="X24" s="150" t="s">
        <v>101</v>
      </c>
    </row>
    <row r="25" spans="2:26" ht="12.75" customHeight="1" x14ac:dyDescent="0.15">
      <c r="B25" s="151"/>
      <c r="C25" s="152"/>
      <c r="D25" s="152"/>
      <c r="E25" s="153"/>
      <c r="F25" s="154"/>
      <c r="G25" s="155" t="s">
        <v>102</v>
      </c>
      <c r="H25" s="154"/>
      <c r="I25" s="153"/>
      <c r="J25" s="154"/>
      <c r="K25" s="155" t="s">
        <v>102</v>
      </c>
      <c r="L25" s="154"/>
      <c r="M25" s="153"/>
      <c r="N25" s="154"/>
      <c r="O25" s="155" t="s">
        <v>102</v>
      </c>
      <c r="P25" s="154"/>
      <c r="Q25" s="153"/>
      <c r="R25" s="154"/>
      <c r="S25" s="155" t="s">
        <v>102</v>
      </c>
      <c r="T25" s="154"/>
      <c r="U25" s="153"/>
      <c r="V25" s="154"/>
      <c r="W25" s="155" t="s">
        <v>102</v>
      </c>
      <c r="X25" s="154"/>
    </row>
    <row r="26" spans="2:26" ht="12.75" customHeight="1" x14ac:dyDescent="0.15">
      <c r="B26" s="160"/>
      <c r="C26" s="136">
        <v>19</v>
      </c>
      <c r="D26" s="136"/>
      <c r="E26" s="292">
        <v>2714</v>
      </c>
      <c r="F26" s="180">
        <v>3465</v>
      </c>
      <c r="G26" s="140">
        <v>3013.5</v>
      </c>
      <c r="H26" s="180">
        <v>29792</v>
      </c>
      <c r="I26" s="292">
        <v>630</v>
      </c>
      <c r="J26" s="180">
        <v>798</v>
      </c>
      <c r="K26" s="140">
        <v>712.95</v>
      </c>
      <c r="L26" s="180">
        <v>145702</v>
      </c>
      <c r="M26" s="292">
        <v>614</v>
      </c>
      <c r="N26" s="180">
        <v>819</v>
      </c>
      <c r="O26" s="140">
        <v>677.25</v>
      </c>
      <c r="P26" s="180">
        <v>111428</v>
      </c>
      <c r="Q26" s="160">
        <v>735</v>
      </c>
      <c r="R26" s="162">
        <v>1029</v>
      </c>
      <c r="S26" s="136">
        <v>850.5</v>
      </c>
      <c r="T26" s="162">
        <v>145677</v>
      </c>
      <c r="U26" s="160">
        <v>567</v>
      </c>
      <c r="V26" s="162">
        <v>719</v>
      </c>
      <c r="W26" s="136">
        <v>639.45000000000005</v>
      </c>
      <c r="X26" s="162">
        <v>109641</v>
      </c>
    </row>
    <row r="27" spans="2:26" ht="12.75" customHeight="1" x14ac:dyDescent="0.15">
      <c r="B27" s="151"/>
      <c r="C27" s="152">
        <v>20</v>
      </c>
      <c r="D27" s="152"/>
      <c r="E27" s="366">
        <v>2258</v>
      </c>
      <c r="F27" s="181">
        <v>3647</v>
      </c>
      <c r="G27" s="350">
        <v>2738.4</v>
      </c>
      <c r="H27" s="181">
        <v>18045</v>
      </c>
      <c r="I27" s="366">
        <v>583</v>
      </c>
      <c r="J27" s="181">
        <v>819</v>
      </c>
      <c r="K27" s="350">
        <v>705.6</v>
      </c>
      <c r="L27" s="181">
        <v>114046</v>
      </c>
      <c r="M27" s="366">
        <v>554</v>
      </c>
      <c r="N27" s="181">
        <v>802</v>
      </c>
      <c r="O27" s="350">
        <v>683.55</v>
      </c>
      <c r="P27" s="181">
        <v>86509</v>
      </c>
      <c r="Q27" s="151">
        <v>620</v>
      </c>
      <c r="R27" s="171">
        <v>896</v>
      </c>
      <c r="S27" s="152">
        <v>875.7</v>
      </c>
      <c r="T27" s="171">
        <v>92419</v>
      </c>
      <c r="U27" s="151">
        <v>593</v>
      </c>
      <c r="V27" s="171">
        <v>735</v>
      </c>
      <c r="W27" s="152">
        <v>657.3</v>
      </c>
      <c r="X27" s="171">
        <v>91660</v>
      </c>
    </row>
    <row r="28" spans="2:26" ht="12.75" customHeight="1" x14ac:dyDescent="0.15">
      <c r="B28" s="151"/>
      <c r="C28" s="152"/>
      <c r="D28" s="152"/>
      <c r="E28" s="366"/>
      <c r="F28" s="181"/>
      <c r="G28" s="350"/>
      <c r="H28" s="181"/>
      <c r="I28" s="366"/>
      <c r="J28" s="181"/>
      <c r="K28" s="350"/>
      <c r="L28" s="181"/>
      <c r="M28" s="366"/>
      <c r="N28" s="181"/>
      <c r="O28" s="350"/>
      <c r="P28" s="181"/>
      <c r="Q28" s="151"/>
      <c r="R28" s="171"/>
      <c r="S28" s="152"/>
      <c r="T28" s="171"/>
      <c r="U28" s="151"/>
      <c r="V28" s="171"/>
      <c r="W28" s="152"/>
      <c r="X28" s="171"/>
    </row>
    <row r="29" spans="2:26" ht="12.75" customHeight="1" x14ac:dyDescent="0.15">
      <c r="B29" s="160" t="s">
        <v>427</v>
      </c>
      <c r="C29" s="136">
        <v>3</v>
      </c>
      <c r="D29" s="136" t="s">
        <v>428</v>
      </c>
      <c r="E29" s="292">
        <v>3392</v>
      </c>
      <c r="F29" s="180">
        <v>3392</v>
      </c>
      <c r="G29" s="140">
        <v>3392</v>
      </c>
      <c r="H29" s="180">
        <v>1334</v>
      </c>
      <c r="I29" s="292">
        <v>641</v>
      </c>
      <c r="J29" s="180">
        <v>683</v>
      </c>
      <c r="K29" s="140">
        <v>646</v>
      </c>
      <c r="L29" s="180">
        <v>13660</v>
      </c>
      <c r="M29" s="292">
        <v>651</v>
      </c>
      <c r="N29" s="180">
        <v>672</v>
      </c>
      <c r="O29" s="140">
        <v>660</v>
      </c>
      <c r="P29" s="180">
        <v>8444</v>
      </c>
      <c r="Q29" s="160">
        <v>819</v>
      </c>
      <c r="R29" s="162">
        <v>896</v>
      </c>
      <c r="S29" s="136">
        <v>855</v>
      </c>
      <c r="T29" s="162">
        <v>6111</v>
      </c>
      <c r="U29" s="160">
        <v>609</v>
      </c>
      <c r="V29" s="162">
        <v>650</v>
      </c>
      <c r="W29" s="136">
        <v>644</v>
      </c>
      <c r="X29" s="162">
        <v>8899</v>
      </c>
    </row>
    <row r="30" spans="2:26" ht="12.75" customHeight="1" x14ac:dyDescent="0.15">
      <c r="B30" s="160"/>
      <c r="C30" s="136">
        <v>4</v>
      </c>
      <c r="D30" s="136"/>
      <c r="E30" s="292" t="s">
        <v>271</v>
      </c>
      <c r="F30" s="180" t="s">
        <v>271</v>
      </c>
      <c r="G30" s="140" t="s">
        <v>271</v>
      </c>
      <c r="H30" s="180">
        <v>1356</v>
      </c>
      <c r="I30" s="292">
        <v>620</v>
      </c>
      <c r="J30" s="180">
        <v>656</v>
      </c>
      <c r="K30" s="140">
        <v>637</v>
      </c>
      <c r="L30" s="180">
        <v>11425</v>
      </c>
      <c r="M30" s="292">
        <v>620</v>
      </c>
      <c r="N30" s="180">
        <v>683</v>
      </c>
      <c r="O30" s="140">
        <v>636</v>
      </c>
      <c r="P30" s="180">
        <v>8483</v>
      </c>
      <c r="Q30" s="160">
        <v>824</v>
      </c>
      <c r="R30" s="162">
        <v>873</v>
      </c>
      <c r="S30" s="136">
        <v>843</v>
      </c>
      <c r="T30" s="162">
        <v>6400</v>
      </c>
      <c r="U30" s="160">
        <v>593</v>
      </c>
      <c r="V30" s="162">
        <v>645</v>
      </c>
      <c r="W30" s="136">
        <v>620</v>
      </c>
      <c r="X30" s="162">
        <v>5418</v>
      </c>
    </row>
    <row r="31" spans="2:26" ht="12.75" customHeight="1" x14ac:dyDescent="0.15">
      <c r="B31" s="160"/>
      <c r="C31" s="136">
        <v>5</v>
      </c>
      <c r="D31" s="136"/>
      <c r="E31" s="292">
        <v>2573</v>
      </c>
      <c r="F31" s="180">
        <v>2730</v>
      </c>
      <c r="G31" s="140">
        <v>2659</v>
      </c>
      <c r="H31" s="180">
        <v>998</v>
      </c>
      <c r="I31" s="292">
        <v>630</v>
      </c>
      <c r="J31" s="180">
        <v>683</v>
      </c>
      <c r="K31" s="140">
        <v>658</v>
      </c>
      <c r="L31" s="180">
        <v>11389</v>
      </c>
      <c r="M31" s="292">
        <v>630</v>
      </c>
      <c r="N31" s="180">
        <v>683</v>
      </c>
      <c r="O31" s="140">
        <v>655</v>
      </c>
      <c r="P31" s="180">
        <v>5767</v>
      </c>
      <c r="Q31" s="160">
        <v>830</v>
      </c>
      <c r="R31" s="162">
        <v>868</v>
      </c>
      <c r="S31" s="136">
        <v>849</v>
      </c>
      <c r="T31" s="162">
        <v>16078</v>
      </c>
      <c r="U31" s="160">
        <v>604</v>
      </c>
      <c r="V31" s="162">
        <v>641</v>
      </c>
      <c r="W31" s="136">
        <v>626</v>
      </c>
      <c r="X31" s="162">
        <v>8442</v>
      </c>
    </row>
    <row r="32" spans="2:26" ht="12.75" customHeight="1" x14ac:dyDescent="0.15">
      <c r="B32" s="160"/>
      <c r="C32" s="136">
        <v>6</v>
      </c>
      <c r="D32" s="136"/>
      <c r="E32" s="292">
        <v>2300</v>
      </c>
      <c r="F32" s="180">
        <v>2678</v>
      </c>
      <c r="G32" s="140">
        <v>2578</v>
      </c>
      <c r="H32" s="180">
        <v>1484</v>
      </c>
      <c r="I32" s="292">
        <v>634</v>
      </c>
      <c r="J32" s="180">
        <v>716</v>
      </c>
      <c r="K32" s="140">
        <v>663</v>
      </c>
      <c r="L32" s="180">
        <v>12731</v>
      </c>
      <c r="M32" s="292">
        <v>646</v>
      </c>
      <c r="N32" s="180">
        <v>704</v>
      </c>
      <c r="O32" s="140">
        <v>667</v>
      </c>
      <c r="P32" s="180">
        <v>6872</v>
      </c>
      <c r="Q32" s="160">
        <v>798</v>
      </c>
      <c r="R32" s="162">
        <v>851</v>
      </c>
      <c r="S32" s="136">
        <v>820</v>
      </c>
      <c r="T32" s="162">
        <v>10971</v>
      </c>
      <c r="U32" s="160">
        <v>606</v>
      </c>
      <c r="V32" s="162">
        <v>642</v>
      </c>
      <c r="W32" s="136">
        <v>628</v>
      </c>
      <c r="X32" s="162">
        <v>10729</v>
      </c>
    </row>
    <row r="33" spans="2:24" ht="12.75" customHeight="1" x14ac:dyDescent="0.15">
      <c r="B33" s="160"/>
      <c r="C33" s="136">
        <v>7</v>
      </c>
      <c r="D33" s="136"/>
      <c r="E33" s="292">
        <v>2457</v>
      </c>
      <c r="F33" s="180">
        <v>2692</v>
      </c>
      <c r="G33" s="140">
        <v>2579</v>
      </c>
      <c r="H33" s="180">
        <v>1409</v>
      </c>
      <c r="I33" s="292">
        <v>709</v>
      </c>
      <c r="J33" s="180">
        <v>791</v>
      </c>
      <c r="K33" s="140">
        <v>748</v>
      </c>
      <c r="L33" s="180">
        <v>8272</v>
      </c>
      <c r="M33" s="292">
        <v>714</v>
      </c>
      <c r="N33" s="180">
        <v>777</v>
      </c>
      <c r="O33" s="140">
        <v>743</v>
      </c>
      <c r="P33" s="180">
        <v>5407</v>
      </c>
      <c r="Q33" s="160">
        <v>809</v>
      </c>
      <c r="R33" s="162">
        <v>862</v>
      </c>
      <c r="S33" s="136">
        <v>830</v>
      </c>
      <c r="T33" s="162">
        <v>7436</v>
      </c>
      <c r="U33" s="160">
        <v>634</v>
      </c>
      <c r="V33" s="162">
        <v>714</v>
      </c>
      <c r="W33" s="136">
        <v>673</v>
      </c>
      <c r="X33" s="162">
        <v>9991</v>
      </c>
    </row>
    <row r="34" spans="2:24" ht="12.75" customHeight="1" x14ac:dyDescent="0.15">
      <c r="B34" s="160"/>
      <c r="C34" s="136">
        <v>8</v>
      </c>
      <c r="D34" s="136"/>
      <c r="E34" s="292">
        <v>2436</v>
      </c>
      <c r="F34" s="180">
        <v>2667</v>
      </c>
      <c r="G34" s="140">
        <v>2601</v>
      </c>
      <c r="H34" s="180">
        <v>1979</v>
      </c>
      <c r="I34" s="292">
        <v>735</v>
      </c>
      <c r="J34" s="180">
        <v>809</v>
      </c>
      <c r="K34" s="140">
        <v>767</v>
      </c>
      <c r="L34" s="180">
        <v>12726</v>
      </c>
      <c r="M34" s="292">
        <v>714</v>
      </c>
      <c r="N34" s="180">
        <v>802</v>
      </c>
      <c r="O34" s="140">
        <v>755</v>
      </c>
      <c r="P34" s="180">
        <v>9894</v>
      </c>
      <c r="Q34" s="160">
        <v>767</v>
      </c>
      <c r="R34" s="162">
        <v>891</v>
      </c>
      <c r="S34" s="136">
        <v>834</v>
      </c>
      <c r="T34" s="162">
        <v>9681</v>
      </c>
      <c r="U34" s="160">
        <v>666</v>
      </c>
      <c r="V34" s="162">
        <v>735</v>
      </c>
      <c r="W34" s="136">
        <v>697</v>
      </c>
      <c r="X34" s="162">
        <v>10807</v>
      </c>
    </row>
    <row r="35" spans="2:24" ht="12.75" customHeight="1" x14ac:dyDescent="0.15">
      <c r="B35" s="160"/>
      <c r="C35" s="136">
        <v>9</v>
      </c>
      <c r="D35" s="161"/>
      <c r="E35" s="292">
        <v>2415</v>
      </c>
      <c r="F35" s="180">
        <v>2625</v>
      </c>
      <c r="G35" s="140">
        <v>2492</v>
      </c>
      <c r="H35" s="180">
        <v>1550</v>
      </c>
      <c r="I35" s="292">
        <v>735</v>
      </c>
      <c r="J35" s="180">
        <v>819</v>
      </c>
      <c r="K35" s="140">
        <v>779</v>
      </c>
      <c r="L35" s="180">
        <v>11098</v>
      </c>
      <c r="M35" s="292">
        <v>712</v>
      </c>
      <c r="N35" s="180">
        <v>788</v>
      </c>
      <c r="O35" s="140">
        <v>751</v>
      </c>
      <c r="P35" s="180">
        <v>13168</v>
      </c>
      <c r="Q35" s="160">
        <v>809</v>
      </c>
      <c r="R35" s="162">
        <v>872</v>
      </c>
      <c r="S35" s="136">
        <v>830</v>
      </c>
      <c r="T35" s="162">
        <v>7205</v>
      </c>
      <c r="U35" s="160">
        <v>677</v>
      </c>
      <c r="V35" s="162">
        <v>725</v>
      </c>
      <c r="W35" s="136">
        <v>695</v>
      </c>
      <c r="X35" s="162">
        <v>10361</v>
      </c>
    </row>
    <row r="36" spans="2:24" ht="12.75" customHeight="1" x14ac:dyDescent="0.15">
      <c r="B36" s="160"/>
      <c r="C36" s="136">
        <v>10</v>
      </c>
      <c r="D36" s="161"/>
      <c r="E36" s="292">
        <v>2352</v>
      </c>
      <c r="F36" s="180">
        <v>2538</v>
      </c>
      <c r="G36" s="140">
        <v>2414</v>
      </c>
      <c r="H36" s="180">
        <v>1915</v>
      </c>
      <c r="I36" s="292">
        <v>748</v>
      </c>
      <c r="J36" s="180">
        <v>798</v>
      </c>
      <c r="K36" s="140">
        <v>758</v>
      </c>
      <c r="L36" s="180">
        <v>7744</v>
      </c>
      <c r="M36" s="292">
        <v>680</v>
      </c>
      <c r="N36" s="180">
        <v>767</v>
      </c>
      <c r="O36" s="140">
        <v>727</v>
      </c>
      <c r="P36" s="180">
        <v>5648</v>
      </c>
      <c r="Q36" s="160">
        <v>744</v>
      </c>
      <c r="R36" s="162">
        <v>820</v>
      </c>
      <c r="S36" s="136">
        <v>777</v>
      </c>
      <c r="T36" s="162">
        <v>6672</v>
      </c>
      <c r="U36" s="160">
        <v>688</v>
      </c>
      <c r="V36" s="162">
        <v>714</v>
      </c>
      <c r="W36" s="136">
        <v>696</v>
      </c>
      <c r="X36" s="162">
        <v>5907</v>
      </c>
    </row>
    <row r="37" spans="2:24" ht="12.75" customHeight="1" x14ac:dyDescent="0.15">
      <c r="B37" s="151"/>
      <c r="C37" s="152">
        <v>11</v>
      </c>
      <c r="D37" s="152"/>
      <c r="E37" s="366">
        <v>2258</v>
      </c>
      <c r="F37" s="181">
        <v>2310</v>
      </c>
      <c r="G37" s="350">
        <v>2279</v>
      </c>
      <c r="H37" s="181">
        <v>3756</v>
      </c>
      <c r="I37" s="366">
        <v>583</v>
      </c>
      <c r="J37" s="181">
        <v>701</v>
      </c>
      <c r="K37" s="350">
        <v>644</v>
      </c>
      <c r="L37" s="181">
        <v>9539</v>
      </c>
      <c r="M37" s="366">
        <v>554</v>
      </c>
      <c r="N37" s="181">
        <v>680</v>
      </c>
      <c r="O37" s="350">
        <v>606</v>
      </c>
      <c r="P37" s="181">
        <v>10606</v>
      </c>
      <c r="Q37" s="151">
        <v>620</v>
      </c>
      <c r="R37" s="171">
        <v>721</v>
      </c>
      <c r="S37" s="152">
        <v>662</v>
      </c>
      <c r="T37" s="171">
        <v>9781</v>
      </c>
      <c r="U37" s="151">
        <v>596</v>
      </c>
      <c r="V37" s="171">
        <v>596</v>
      </c>
      <c r="W37" s="152">
        <v>596</v>
      </c>
      <c r="X37" s="171">
        <v>5207</v>
      </c>
    </row>
    <row r="38" spans="2:24" ht="6" customHeight="1" x14ac:dyDescent="0.15"/>
    <row r="39" spans="2:24" ht="12.75" customHeight="1" x14ac:dyDescent="0.15">
      <c r="B39" s="187" t="s">
        <v>112</v>
      </c>
      <c r="C39" s="670" t="s">
        <v>433</v>
      </c>
    </row>
    <row r="40" spans="2:24" ht="12.75" customHeight="1" x14ac:dyDescent="0.15">
      <c r="B40" s="235" t="s">
        <v>114</v>
      </c>
      <c r="C40" s="137" t="s">
        <v>434</v>
      </c>
    </row>
    <row r="41" spans="2:24" ht="12.75" customHeight="1" x14ac:dyDescent="0.15">
      <c r="B41" s="187"/>
      <c r="C41" s="670"/>
    </row>
    <row r="42" spans="2:24" x14ac:dyDescent="0.15">
      <c r="B42" s="235"/>
    </row>
    <row r="43" spans="2:24" x14ac:dyDescent="0.15">
      <c r="B43" s="604"/>
    </row>
    <row r="44" spans="2:24" x14ac:dyDescent="0.15">
      <c r="D44" s="670"/>
      <c r="E44" s="670"/>
      <c r="F44" s="670"/>
      <c r="G44" s="670"/>
      <c r="H44" s="670"/>
      <c r="I44" s="670"/>
      <c r="J44" s="670"/>
      <c r="K44" s="670"/>
      <c r="L44" s="670"/>
    </row>
    <row r="45" spans="2:24" x14ac:dyDescent="0.15">
      <c r="B45" s="604"/>
      <c r="C45" s="670"/>
      <c r="D45" s="670"/>
      <c r="E45" s="670"/>
      <c r="F45" s="670"/>
      <c r="G45" s="670"/>
      <c r="H45" s="670"/>
      <c r="I45" s="670"/>
      <c r="J45" s="670"/>
      <c r="K45" s="670"/>
      <c r="L45" s="670"/>
    </row>
    <row r="46" spans="2:24" x14ac:dyDescent="0.15">
      <c r="D46" s="670"/>
      <c r="E46" s="670"/>
      <c r="F46" s="670"/>
      <c r="G46" s="670"/>
      <c r="H46" s="670"/>
      <c r="I46" s="670"/>
      <c r="J46" s="670"/>
      <c r="K46" s="670"/>
      <c r="L46" s="670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4.125" style="137" customWidth="1"/>
    <col min="3" max="3" width="8.375" style="137" customWidth="1"/>
    <col min="4" max="4" width="2.25" style="137" customWidth="1"/>
    <col min="5" max="5" width="7.125" style="137" customWidth="1"/>
    <col min="6" max="7" width="7.625" style="137" customWidth="1"/>
    <col min="8" max="8" width="8.125" style="137" customWidth="1"/>
    <col min="9" max="9" width="7.125" style="137" customWidth="1"/>
    <col min="10" max="11" width="7.625" style="137" customWidth="1"/>
    <col min="12" max="12" width="8.125" style="137" customWidth="1"/>
    <col min="13" max="13" width="7.125" style="137" customWidth="1"/>
    <col min="14" max="15" width="7.625" style="137" customWidth="1"/>
    <col min="16" max="16" width="8.125" style="137" customWidth="1"/>
    <col min="17" max="17" width="7.25" style="137" customWidth="1"/>
    <col min="18" max="19" width="7.625" style="137" customWidth="1"/>
    <col min="20" max="20" width="8.125" style="137" customWidth="1"/>
    <col min="21" max="16384" width="7.5" style="137"/>
  </cols>
  <sheetData>
    <row r="1" spans="2:43" x14ac:dyDescent="0.15">
      <c r="B1" s="137" t="s">
        <v>214</v>
      </c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2:43" x14ac:dyDescent="0.15">
      <c r="B2" s="137" t="s">
        <v>215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</row>
    <row r="3" spans="2:43" x14ac:dyDescent="0.1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T3" s="139" t="s">
        <v>228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</row>
    <row r="4" spans="2:43" ht="6" customHeight="1" x14ac:dyDescent="0.15">
      <c r="B4" s="136"/>
      <c r="C4" s="136"/>
      <c r="D4" s="136"/>
      <c r="E4" s="152"/>
      <c r="F4" s="152"/>
      <c r="G4" s="152"/>
      <c r="H4" s="152"/>
      <c r="I4" s="152"/>
      <c r="J4" s="152"/>
      <c r="K4" s="152"/>
      <c r="L4" s="152"/>
      <c r="M4" s="136"/>
      <c r="T4" s="139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  <c r="AQ4" s="136"/>
    </row>
    <row r="5" spans="2:43" ht="13.5" customHeight="1" x14ac:dyDescent="0.15">
      <c r="B5" s="141"/>
      <c r="C5" s="786" t="s">
        <v>91</v>
      </c>
      <c r="D5" s="788"/>
      <c r="E5" s="786" t="s">
        <v>216</v>
      </c>
      <c r="F5" s="787"/>
      <c r="G5" s="787"/>
      <c r="H5" s="788"/>
      <c r="I5" s="786" t="s">
        <v>340</v>
      </c>
      <c r="J5" s="787"/>
      <c r="K5" s="787"/>
      <c r="L5" s="788"/>
      <c r="M5" s="786" t="s">
        <v>218</v>
      </c>
      <c r="N5" s="787"/>
      <c r="O5" s="787"/>
      <c r="P5" s="788"/>
      <c r="Q5" s="786" t="s">
        <v>435</v>
      </c>
      <c r="R5" s="787"/>
      <c r="S5" s="787"/>
      <c r="T5" s="788"/>
      <c r="V5" s="136"/>
      <c r="W5" s="136"/>
      <c r="X5" s="782"/>
      <c r="Y5" s="782"/>
      <c r="Z5" s="782"/>
      <c r="AA5" s="782"/>
      <c r="AB5" s="782"/>
      <c r="AC5" s="782"/>
      <c r="AD5" s="782"/>
      <c r="AE5" s="782"/>
      <c r="AF5" s="782"/>
      <c r="AG5" s="782"/>
      <c r="AH5" s="782"/>
      <c r="AI5" s="782"/>
      <c r="AJ5" s="782"/>
      <c r="AK5" s="782"/>
      <c r="AL5" s="782"/>
      <c r="AM5" s="782"/>
      <c r="AN5" s="782"/>
      <c r="AO5" s="782"/>
      <c r="AP5" s="136"/>
      <c r="AQ5" s="136"/>
    </row>
    <row r="6" spans="2:43" x14ac:dyDescent="0.15">
      <c r="B6" s="151" t="s">
        <v>220</v>
      </c>
      <c r="C6" s="152"/>
      <c r="D6" s="167"/>
      <c r="E6" s="153" t="s">
        <v>224</v>
      </c>
      <c r="F6" s="277" t="s">
        <v>225</v>
      </c>
      <c r="G6" s="155" t="s">
        <v>176</v>
      </c>
      <c r="H6" s="277" t="s">
        <v>101</v>
      </c>
      <c r="I6" s="153" t="s">
        <v>224</v>
      </c>
      <c r="J6" s="277" t="s">
        <v>225</v>
      </c>
      <c r="K6" s="155" t="s">
        <v>176</v>
      </c>
      <c r="L6" s="277" t="s">
        <v>436</v>
      </c>
      <c r="M6" s="153" t="s">
        <v>437</v>
      </c>
      <c r="N6" s="277" t="s">
        <v>225</v>
      </c>
      <c r="O6" s="155" t="s">
        <v>176</v>
      </c>
      <c r="P6" s="277" t="s">
        <v>177</v>
      </c>
      <c r="Q6" s="153" t="s">
        <v>224</v>
      </c>
      <c r="R6" s="277" t="s">
        <v>225</v>
      </c>
      <c r="S6" s="155" t="s">
        <v>176</v>
      </c>
      <c r="T6" s="277" t="s">
        <v>436</v>
      </c>
      <c r="V6" s="136"/>
      <c r="W6" s="136"/>
      <c r="X6" s="136"/>
      <c r="Y6" s="136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36"/>
      <c r="AQ6" s="136"/>
    </row>
    <row r="7" spans="2:43" x14ac:dyDescent="0.15">
      <c r="B7" s="141" t="s">
        <v>375</v>
      </c>
      <c r="C7" s="159">
        <v>23</v>
      </c>
      <c r="D7" s="157" t="s">
        <v>376</v>
      </c>
      <c r="E7" s="318">
        <v>703.5</v>
      </c>
      <c r="F7" s="318">
        <v>1148.7</v>
      </c>
      <c r="G7" s="318">
        <v>905.12014310624284</v>
      </c>
      <c r="H7" s="318">
        <v>1005361.4000000006</v>
      </c>
      <c r="I7" s="318">
        <v>399</v>
      </c>
      <c r="J7" s="318">
        <v>693</v>
      </c>
      <c r="K7" s="318">
        <v>544.08967452531874</v>
      </c>
      <c r="L7" s="318">
        <v>2208149.9</v>
      </c>
      <c r="M7" s="318">
        <v>735</v>
      </c>
      <c r="N7" s="318">
        <v>1155</v>
      </c>
      <c r="O7" s="318">
        <v>935.84777264866136</v>
      </c>
      <c r="P7" s="318">
        <v>2361527.1000000006</v>
      </c>
      <c r="Q7" s="318">
        <v>661.5</v>
      </c>
      <c r="R7" s="318">
        <v>1050</v>
      </c>
      <c r="S7" s="318">
        <v>858.18410599841957</v>
      </c>
      <c r="T7" s="340">
        <v>1927835.1000000006</v>
      </c>
      <c r="U7" s="136"/>
      <c r="V7" s="136"/>
      <c r="W7" s="136"/>
      <c r="X7" s="136"/>
      <c r="Y7" s="136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136"/>
      <c r="AQ7" s="136"/>
    </row>
    <row r="8" spans="2:43" x14ac:dyDescent="0.15">
      <c r="B8" s="160"/>
      <c r="C8" s="136">
        <v>24</v>
      </c>
      <c r="D8" s="161"/>
      <c r="E8" s="282">
        <v>703.5</v>
      </c>
      <c r="F8" s="282">
        <v>1155</v>
      </c>
      <c r="G8" s="282">
        <v>863.1</v>
      </c>
      <c r="H8" s="282">
        <v>1071861.5000000002</v>
      </c>
      <c r="I8" s="282">
        <v>378</v>
      </c>
      <c r="J8" s="282">
        <v>682.5</v>
      </c>
      <c r="K8" s="282">
        <v>493.5</v>
      </c>
      <c r="L8" s="282">
        <v>2213246.8000000003</v>
      </c>
      <c r="M8" s="282">
        <v>714</v>
      </c>
      <c r="N8" s="282">
        <v>1134</v>
      </c>
      <c r="O8" s="282">
        <v>891.45</v>
      </c>
      <c r="P8" s="282">
        <v>2176346.6999999997</v>
      </c>
      <c r="Q8" s="282">
        <v>682.5</v>
      </c>
      <c r="R8" s="282">
        <v>1123.5</v>
      </c>
      <c r="S8" s="282">
        <v>822.15000000000009</v>
      </c>
      <c r="T8" s="550">
        <v>1963498.7</v>
      </c>
      <c r="U8" s="136"/>
      <c r="V8" s="136"/>
      <c r="W8" s="136"/>
      <c r="X8" s="136"/>
      <c r="Y8" s="136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136"/>
      <c r="AQ8" s="136"/>
    </row>
    <row r="9" spans="2:43" x14ac:dyDescent="0.15">
      <c r="B9" s="151"/>
      <c r="C9" s="152">
        <v>25</v>
      </c>
      <c r="D9" s="167"/>
      <c r="E9" s="246">
        <v>672</v>
      </c>
      <c r="F9" s="246">
        <v>1312.5</v>
      </c>
      <c r="G9" s="246">
        <v>941.6257426625973</v>
      </c>
      <c r="H9" s="246">
        <v>1098583.6000000001</v>
      </c>
      <c r="I9" s="246">
        <v>399</v>
      </c>
      <c r="J9" s="246">
        <v>719.25</v>
      </c>
      <c r="K9" s="246">
        <v>550.99661729559557</v>
      </c>
      <c r="L9" s="246">
        <v>2210828.8000000007</v>
      </c>
      <c r="M9" s="246">
        <v>714</v>
      </c>
      <c r="N9" s="246">
        <v>1312.5</v>
      </c>
      <c r="O9" s="246">
        <v>996.2455491432346</v>
      </c>
      <c r="P9" s="246">
        <v>2324018.7000000007</v>
      </c>
      <c r="Q9" s="246">
        <v>693</v>
      </c>
      <c r="R9" s="246">
        <v>1291.5</v>
      </c>
      <c r="S9" s="246">
        <v>871.15915573957966</v>
      </c>
      <c r="T9" s="254">
        <v>1987317.2999999998</v>
      </c>
      <c r="U9" s="136"/>
      <c r="V9" s="136"/>
      <c r="W9" s="136"/>
      <c r="X9" s="136"/>
      <c r="Y9" s="136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136"/>
      <c r="AQ9" s="136"/>
    </row>
    <row r="10" spans="2:43" x14ac:dyDescent="0.15">
      <c r="B10" s="160"/>
      <c r="C10" s="136">
        <v>11</v>
      </c>
      <c r="D10" s="161"/>
      <c r="E10" s="243">
        <v>871.5</v>
      </c>
      <c r="F10" s="243">
        <v>1102.5</v>
      </c>
      <c r="G10" s="243">
        <v>949.21526481339504</v>
      </c>
      <c r="H10" s="243">
        <v>105183.6</v>
      </c>
      <c r="I10" s="243">
        <v>509.25</v>
      </c>
      <c r="J10" s="243">
        <v>651</v>
      </c>
      <c r="K10" s="243">
        <v>571.997076005449</v>
      </c>
      <c r="L10" s="243">
        <v>216151.19999999995</v>
      </c>
      <c r="M10" s="243">
        <v>840</v>
      </c>
      <c r="N10" s="243">
        <v>1155</v>
      </c>
      <c r="O10" s="243">
        <v>950.15837718605303</v>
      </c>
      <c r="P10" s="243">
        <v>222082.79999999993</v>
      </c>
      <c r="Q10" s="243">
        <v>819</v>
      </c>
      <c r="R10" s="243">
        <v>1060.71</v>
      </c>
      <c r="S10" s="243">
        <v>924.83397229875709</v>
      </c>
      <c r="T10" s="245">
        <v>212519.4</v>
      </c>
      <c r="U10" s="136"/>
      <c r="V10" s="244"/>
      <c r="W10" s="136"/>
      <c r="X10" s="136"/>
      <c r="Y10" s="136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136"/>
      <c r="AQ10" s="136"/>
    </row>
    <row r="11" spans="2:43" x14ac:dyDescent="0.15">
      <c r="B11" s="160"/>
      <c r="C11" s="136">
        <v>12</v>
      </c>
      <c r="D11" s="161"/>
      <c r="E11" s="243">
        <v>892.5</v>
      </c>
      <c r="F11" s="243">
        <v>1312.5</v>
      </c>
      <c r="G11" s="243">
        <v>1098.0104590194096</v>
      </c>
      <c r="H11" s="243">
        <v>117275.6</v>
      </c>
      <c r="I11" s="243">
        <v>504</v>
      </c>
      <c r="J11" s="243">
        <v>661.81499999999994</v>
      </c>
      <c r="K11" s="243">
        <v>589.77410012412099</v>
      </c>
      <c r="L11" s="243">
        <v>217072.9</v>
      </c>
      <c r="M11" s="243">
        <v>840</v>
      </c>
      <c r="N11" s="243">
        <v>1312.5</v>
      </c>
      <c r="O11" s="243">
        <v>1067.3268145107552</v>
      </c>
      <c r="P11" s="243">
        <v>218530.69999999998</v>
      </c>
      <c r="Q11" s="243">
        <v>913.5</v>
      </c>
      <c r="R11" s="243">
        <v>1291.5</v>
      </c>
      <c r="S11" s="243">
        <v>1108.4939602570332</v>
      </c>
      <c r="T11" s="245">
        <v>230849.80000000002</v>
      </c>
      <c r="U11" s="136"/>
      <c r="V11" s="244"/>
      <c r="W11" s="136"/>
      <c r="X11" s="136"/>
      <c r="Y11" s="136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136"/>
      <c r="AQ11" s="136"/>
    </row>
    <row r="12" spans="2:43" x14ac:dyDescent="0.15">
      <c r="B12" s="160" t="s">
        <v>377</v>
      </c>
      <c r="C12" s="136">
        <v>1</v>
      </c>
      <c r="D12" s="161" t="s">
        <v>378</v>
      </c>
      <c r="E12" s="243">
        <v>787.5</v>
      </c>
      <c r="F12" s="245">
        <v>1207.5</v>
      </c>
      <c r="G12" s="243">
        <v>949.90889964709106</v>
      </c>
      <c r="H12" s="243">
        <v>101163.19999999998</v>
      </c>
      <c r="I12" s="243">
        <v>483</v>
      </c>
      <c r="J12" s="243">
        <v>655.20000000000005</v>
      </c>
      <c r="K12" s="243">
        <v>554.77320223056756</v>
      </c>
      <c r="L12" s="243">
        <v>176930.49999999997</v>
      </c>
      <c r="M12" s="243">
        <v>787.5</v>
      </c>
      <c r="N12" s="243">
        <v>1155</v>
      </c>
      <c r="O12" s="243">
        <v>952.08536907469886</v>
      </c>
      <c r="P12" s="243">
        <v>198899.5</v>
      </c>
      <c r="Q12" s="243">
        <v>787.5</v>
      </c>
      <c r="R12" s="243">
        <v>1260</v>
      </c>
      <c r="S12" s="243">
        <v>948.38122906311094</v>
      </c>
      <c r="T12" s="245">
        <v>198787.59999999998</v>
      </c>
      <c r="U12" s="136"/>
      <c r="V12" s="244"/>
      <c r="W12" s="136"/>
      <c r="X12" s="136"/>
      <c r="Y12" s="136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136"/>
      <c r="AQ12" s="136"/>
    </row>
    <row r="13" spans="2:43" x14ac:dyDescent="0.15">
      <c r="B13" s="160"/>
      <c r="C13" s="136">
        <v>2</v>
      </c>
      <c r="D13" s="161"/>
      <c r="E13" s="243">
        <v>787.5</v>
      </c>
      <c r="F13" s="243">
        <v>997.5</v>
      </c>
      <c r="G13" s="243">
        <v>883.95489602655493</v>
      </c>
      <c r="H13" s="243">
        <v>90021.599999999991</v>
      </c>
      <c r="I13" s="243">
        <v>483</v>
      </c>
      <c r="J13" s="243">
        <v>685.65</v>
      </c>
      <c r="K13" s="243">
        <v>565.59141834755746</v>
      </c>
      <c r="L13" s="243">
        <v>193942.10000000003</v>
      </c>
      <c r="M13" s="243">
        <v>766.5</v>
      </c>
      <c r="N13" s="243">
        <v>1008</v>
      </c>
      <c r="O13" s="245">
        <v>898.30738556869483</v>
      </c>
      <c r="P13" s="243">
        <v>171428.1</v>
      </c>
      <c r="Q13" s="243">
        <v>808.5</v>
      </c>
      <c r="R13" s="243">
        <v>1039.5</v>
      </c>
      <c r="S13" s="243">
        <v>915.17521871077292</v>
      </c>
      <c r="T13" s="245">
        <v>179054.19999999998</v>
      </c>
      <c r="U13" s="136"/>
      <c r="V13" s="244"/>
      <c r="W13" s="136"/>
      <c r="X13" s="136"/>
      <c r="Y13" s="136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136"/>
      <c r="AQ13" s="136"/>
    </row>
    <row r="14" spans="2:43" x14ac:dyDescent="0.15">
      <c r="B14" s="160"/>
      <c r="C14" s="136">
        <v>3</v>
      </c>
      <c r="D14" s="161"/>
      <c r="E14" s="243">
        <v>840</v>
      </c>
      <c r="F14" s="243">
        <v>1050</v>
      </c>
      <c r="G14" s="243">
        <v>928.38797799597637</v>
      </c>
      <c r="H14" s="243">
        <v>101124.09999999999</v>
      </c>
      <c r="I14" s="243">
        <v>546</v>
      </c>
      <c r="J14" s="243">
        <v>682.5</v>
      </c>
      <c r="K14" s="243">
        <v>593.92156030796173</v>
      </c>
      <c r="L14" s="243">
        <v>204811.50000000003</v>
      </c>
      <c r="M14" s="243">
        <v>840</v>
      </c>
      <c r="N14" s="243">
        <v>1060.5</v>
      </c>
      <c r="O14" s="243">
        <v>943.84064958379349</v>
      </c>
      <c r="P14" s="243">
        <v>209502.30000000002</v>
      </c>
      <c r="Q14" s="243">
        <v>840</v>
      </c>
      <c r="R14" s="243">
        <v>1071.42</v>
      </c>
      <c r="S14" s="243">
        <v>958.59559195907195</v>
      </c>
      <c r="T14" s="245">
        <v>184852.90000000002</v>
      </c>
      <c r="U14" s="136"/>
      <c r="V14" s="244"/>
      <c r="W14" s="136"/>
      <c r="X14" s="136"/>
      <c r="Y14" s="136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136"/>
      <c r="AQ14" s="136"/>
    </row>
    <row r="15" spans="2:43" x14ac:dyDescent="0.15">
      <c r="B15" s="160"/>
      <c r="C15" s="136">
        <v>4</v>
      </c>
      <c r="D15" s="161"/>
      <c r="E15" s="243">
        <v>864</v>
      </c>
      <c r="F15" s="243">
        <v>1350</v>
      </c>
      <c r="G15" s="243">
        <v>998.60161639574233</v>
      </c>
      <c r="H15" s="243">
        <v>113281.2</v>
      </c>
      <c r="I15" s="243">
        <v>561.6</v>
      </c>
      <c r="J15" s="243">
        <v>885.6</v>
      </c>
      <c r="K15" s="243">
        <v>641.94491410469209</v>
      </c>
      <c r="L15" s="243">
        <v>223869.19999999998</v>
      </c>
      <c r="M15" s="243">
        <v>864</v>
      </c>
      <c r="N15" s="243">
        <v>1458</v>
      </c>
      <c r="O15" s="243">
        <v>1039.6092483963862</v>
      </c>
      <c r="P15" s="243">
        <v>249390.79999999996</v>
      </c>
      <c r="Q15" s="243">
        <v>864</v>
      </c>
      <c r="R15" s="243">
        <v>1382.4</v>
      </c>
      <c r="S15" s="243">
        <v>993.31761116641474</v>
      </c>
      <c r="T15" s="243">
        <v>193601.5</v>
      </c>
      <c r="U15" s="136"/>
      <c r="V15" s="244"/>
      <c r="W15" s="136"/>
      <c r="X15" s="136"/>
      <c r="Y15" s="136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136"/>
      <c r="AQ15" s="136"/>
    </row>
    <row r="16" spans="2:43" x14ac:dyDescent="0.15">
      <c r="B16" s="160"/>
      <c r="C16" s="136">
        <v>5</v>
      </c>
      <c r="D16" s="161"/>
      <c r="E16" s="243">
        <v>1004.4</v>
      </c>
      <c r="F16" s="243">
        <v>1490.4</v>
      </c>
      <c r="G16" s="243">
        <v>1150.9499741297975</v>
      </c>
      <c r="H16" s="243">
        <v>87611.000000000015</v>
      </c>
      <c r="I16" s="243">
        <v>669.6</v>
      </c>
      <c r="J16" s="243">
        <v>905.904</v>
      </c>
      <c r="K16" s="243">
        <v>757.24129865190389</v>
      </c>
      <c r="L16" s="243">
        <v>164191.6</v>
      </c>
      <c r="M16" s="243">
        <v>1004.4</v>
      </c>
      <c r="N16" s="243">
        <v>1404</v>
      </c>
      <c r="O16" s="243">
        <v>1165.2208886806409</v>
      </c>
      <c r="P16" s="243">
        <v>181851.89999999997</v>
      </c>
      <c r="Q16" s="243">
        <v>972</v>
      </c>
      <c r="R16" s="243">
        <v>1404</v>
      </c>
      <c r="S16" s="243">
        <v>1096.4498076140105</v>
      </c>
      <c r="T16" s="245">
        <v>152261.5</v>
      </c>
      <c r="U16" s="136"/>
      <c r="V16" s="244"/>
      <c r="W16" s="136"/>
      <c r="X16" s="136"/>
      <c r="Y16" s="136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136"/>
      <c r="AQ16" s="136"/>
    </row>
    <row r="17" spans="2:43" x14ac:dyDescent="0.15">
      <c r="B17" s="160"/>
      <c r="C17" s="136">
        <v>6</v>
      </c>
      <c r="D17" s="161"/>
      <c r="E17" s="243">
        <v>1004.4</v>
      </c>
      <c r="F17" s="243">
        <v>1382.4</v>
      </c>
      <c r="G17" s="243">
        <v>1151.4831744683108</v>
      </c>
      <c r="H17" s="243">
        <v>100632.10000000002</v>
      </c>
      <c r="I17" s="243">
        <v>691.2</v>
      </c>
      <c r="J17" s="243">
        <v>901.8</v>
      </c>
      <c r="K17" s="243">
        <v>789.8038276153585</v>
      </c>
      <c r="L17" s="243">
        <v>181805.2</v>
      </c>
      <c r="M17" s="243">
        <v>972</v>
      </c>
      <c r="N17" s="243">
        <v>1406.16</v>
      </c>
      <c r="O17" s="243">
        <v>1164.8341725892592</v>
      </c>
      <c r="P17" s="243">
        <v>214635.1</v>
      </c>
      <c r="Q17" s="243">
        <v>972</v>
      </c>
      <c r="R17" s="243">
        <v>1242</v>
      </c>
      <c r="S17" s="243">
        <v>1091.3444772470225</v>
      </c>
      <c r="T17" s="245">
        <v>172539.70000000007</v>
      </c>
      <c r="U17" s="136"/>
      <c r="V17" s="244"/>
      <c r="W17" s="136"/>
      <c r="X17" s="136"/>
      <c r="Y17" s="136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136"/>
      <c r="AQ17" s="136"/>
    </row>
    <row r="18" spans="2:43" x14ac:dyDescent="0.15">
      <c r="B18" s="151"/>
      <c r="C18" s="152">
        <v>7</v>
      </c>
      <c r="D18" s="167"/>
      <c r="E18" s="246">
        <v>1026</v>
      </c>
      <c r="F18" s="246">
        <v>1274.4000000000001</v>
      </c>
      <c r="G18" s="246">
        <v>1133.1346184810805</v>
      </c>
      <c r="H18" s="246">
        <v>74625.5</v>
      </c>
      <c r="I18" s="246">
        <v>669.6</v>
      </c>
      <c r="J18" s="246">
        <v>889.92</v>
      </c>
      <c r="K18" s="246">
        <v>774.25452734814985</v>
      </c>
      <c r="L18" s="246">
        <v>152812.69999999998</v>
      </c>
      <c r="M18" s="246">
        <v>1026</v>
      </c>
      <c r="N18" s="246">
        <v>1350</v>
      </c>
      <c r="O18" s="246">
        <v>1166.602396155819</v>
      </c>
      <c r="P18" s="246">
        <v>187053.2</v>
      </c>
      <c r="Q18" s="246">
        <v>918</v>
      </c>
      <c r="R18" s="246">
        <v>1226.0160000000001</v>
      </c>
      <c r="S18" s="246">
        <v>1045.619640711245</v>
      </c>
      <c r="T18" s="254">
        <v>150996.29999999999</v>
      </c>
      <c r="U18" s="136"/>
      <c r="V18" s="244"/>
      <c r="W18" s="136"/>
      <c r="X18" s="136"/>
      <c r="Y18" s="136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136"/>
      <c r="AQ18" s="136"/>
    </row>
    <row r="19" spans="2:43" ht="12.75" customHeight="1" x14ac:dyDescent="0.15">
      <c r="B19" s="149"/>
      <c r="C19" s="297">
        <v>41821</v>
      </c>
      <c r="E19" s="130">
        <v>1058.4000000000001</v>
      </c>
      <c r="F19" s="130">
        <v>1269</v>
      </c>
      <c r="G19" s="130">
        <v>1158.8460195604164</v>
      </c>
      <c r="H19" s="243">
        <v>2868.2</v>
      </c>
      <c r="I19" s="130">
        <v>756</v>
      </c>
      <c r="J19" s="130">
        <v>870.048</v>
      </c>
      <c r="K19" s="130">
        <v>801.88791882464852</v>
      </c>
      <c r="L19" s="242">
        <v>6215.1</v>
      </c>
      <c r="M19" s="130">
        <v>1058.4000000000001</v>
      </c>
      <c r="N19" s="130">
        <v>1315.44</v>
      </c>
      <c r="O19" s="130">
        <v>1177.9107502840595</v>
      </c>
      <c r="P19" s="243">
        <v>9266.5</v>
      </c>
      <c r="Q19" s="130">
        <v>1004.4</v>
      </c>
      <c r="R19" s="130">
        <v>1209.5999999999999</v>
      </c>
      <c r="S19" s="130">
        <v>1114.7662043733517</v>
      </c>
      <c r="T19" s="243">
        <v>6168.2</v>
      </c>
      <c r="U19" s="136"/>
      <c r="V19" s="244"/>
      <c r="W19" s="136"/>
      <c r="X19" s="136"/>
      <c r="Y19" s="136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136"/>
      <c r="AQ19" s="136"/>
    </row>
    <row r="20" spans="2:43" ht="11.1" customHeight="1" x14ac:dyDescent="0.15">
      <c r="B20" s="160"/>
      <c r="C20" s="297">
        <v>41822</v>
      </c>
      <c r="D20" s="137" t="s">
        <v>60</v>
      </c>
      <c r="E20" s="292">
        <v>1058.4000000000001</v>
      </c>
      <c r="F20" s="180">
        <v>1242</v>
      </c>
      <c r="G20" s="140">
        <v>1168.4584800000002</v>
      </c>
      <c r="H20" s="243">
        <v>2379.9</v>
      </c>
      <c r="I20" s="242">
        <v>766.8</v>
      </c>
      <c r="J20" s="243">
        <v>870.048</v>
      </c>
      <c r="K20" s="244">
        <v>806.14517627767145</v>
      </c>
      <c r="L20" s="243">
        <v>5302.2</v>
      </c>
      <c r="M20" s="671">
        <v>1058.4000000000001</v>
      </c>
      <c r="N20" s="330">
        <v>1306.26</v>
      </c>
      <c r="O20" s="672">
        <v>1193.0224451971624</v>
      </c>
      <c r="P20" s="243">
        <v>5425.6</v>
      </c>
      <c r="Q20" s="292">
        <v>1004.4</v>
      </c>
      <c r="R20" s="180">
        <v>1209.5999999999999</v>
      </c>
      <c r="S20" s="140">
        <v>1111.9226579963424</v>
      </c>
      <c r="T20" s="243">
        <v>3774.4</v>
      </c>
      <c r="U20" s="136"/>
      <c r="V20" s="244"/>
      <c r="W20" s="136"/>
      <c r="X20" s="136"/>
      <c r="Y20" s="136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136"/>
      <c r="AQ20" s="136"/>
    </row>
    <row r="21" spans="2:43" ht="11.1" customHeight="1" x14ac:dyDescent="0.15">
      <c r="B21" s="160"/>
      <c r="C21" s="297">
        <v>41823</v>
      </c>
      <c r="D21" s="137" t="s">
        <v>60</v>
      </c>
      <c r="E21" s="292">
        <v>1036.8</v>
      </c>
      <c r="F21" s="180">
        <v>1263.2760000000001</v>
      </c>
      <c r="G21" s="140">
        <v>1190.3121712719458</v>
      </c>
      <c r="H21" s="243">
        <v>2102.8000000000002</v>
      </c>
      <c r="I21" s="242">
        <v>766.8</v>
      </c>
      <c r="J21" s="243">
        <v>870.048</v>
      </c>
      <c r="K21" s="244">
        <v>799.46191380569769</v>
      </c>
      <c r="L21" s="243">
        <v>4038.8</v>
      </c>
      <c r="M21" s="242">
        <v>1058.4000000000001</v>
      </c>
      <c r="N21" s="243">
        <v>1313.604</v>
      </c>
      <c r="O21" s="244">
        <v>1198.4004501336335</v>
      </c>
      <c r="P21" s="243">
        <v>4847.8</v>
      </c>
      <c r="Q21" s="242">
        <v>1004.4</v>
      </c>
      <c r="R21" s="243">
        <v>1201.6079999999999</v>
      </c>
      <c r="S21" s="244">
        <v>1109.5463031624865</v>
      </c>
      <c r="T21" s="243">
        <v>3539.7</v>
      </c>
      <c r="U21" s="136"/>
      <c r="V21" s="244"/>
      <c r="W21" s="136"/>
      <c r="X21" s="136"/>
      <c r="Y21" s="136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136"/>
      <c r="AQ21" s="136"/>
    </row>
    <row r="22" spans="2:43" ht="11.1" customHeight="1" x14ac:dyDescent="0.15">
      <c r="B22" s="160"/>
      <c r="C22" s="297">
        <v>41824</v>
      </c>
      <c r="D22" s="137" t="s">
        <v>60</v>
      </c>
      <c r="E22" s="379">
        <v>1036.8</v>
      </c>
      <c r="F22" s="379">
        <v>1242</v>
      </c>
      <c r="G22" s="379">
        <v>1174.1551561021761</v>
      </c>
      <c r="H22" s="379">
        <v>2193.8000000000002</v>
      </c>
      <c r="I22" s="379">
        <v>766.8</v>
      </c>
      <c r="J22" s="379">
        <v>864</v>
      </c>
      <c r="K22" s="379">
        <v>797.28438911534647</v>
      </c>
      <c r="L22" s="243">
        <v>4547.3</v>
      </c>
      <c r="M22" s="242">
        <v>1058.4000000000001</v>
      </c>
      <c r="N22" s="243">
        <v>1296</v>
      </c>
      <c r="O22" s="244">
        <v>1191.4527666399358</v>
      </c>
      <c r="P22" s="243">
        <v>4264.5</v>
      </c>
      <c r="Q22" s="242">
        <v>1015.2</v>
      </c>
      <c r="R22" s="243">
        <v>1209.5999999999999</v>
      </c>
      <c r="S22" s="244">
        <v>1114.3007324934078</v>
      </c>
      <c r="T22" s="243">
        <v>4091.3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</row>
    <row r="23" spans="2:43" ht="11.1" customHeight="1" x14ac:dyDescent="0.15">
      <c r="B23" s="160"/>
      <c r="C23" s="297">
        <v>41827</v>
      </c>
      <c r="D23" s="137" t="s">
        <v>60</v>
      </c>
      <c r="E23" s="242">
        <v>1101.5999999999999</v>
      </c>
      <c r="F23" s="243">
        <v>1255.068</v>
      </c>
      <c r="G23" s="244">
        <v>1172.0431376803729</v>
      </c>
      <c r="H23" s="243">
        <v>6904.3</v>
      </c>
      <c r="I23" s="671">
        <v>788.4</v>
      </c>
      <c r="J23" s="330">
        <v>864</v>
      </c>
      <c r="K23" s="672">
        <v>798.18793030174243</v>
      </c>
      <c r="L23" s="243">
        <v>13641.6</v>
      </c>
      <c r="M23" s="671">
        <v>1080</v>
      </c>
      <c r="N23" s="671">
        <v>1296</v>
      </c>
      <c r="O23" s="671">
        <v>1198.0448788471158</v>
      </c>
      <c r="P23" s="243">
        <v>16066.5</v>
      </c>
      <c r="Q23" s="242">
        <v>1026</v>
      </c>
      <c r="R23" s="243">
        <v>1209.5999999999999</v>
      </c>
      <c r="S23" s="244">
        <v>1101.9061782902957</v>
      </c>
      <c r="T23" s="243">
        <v>11913.4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</row>
    <row r="24" spans="2:43" ht="11.1" customHeight="1" x14ac:dyDescent="0.15">
      <c r="B24" s="160"/>
      <c r="C24" s="297">
        <v>41828</v>
      </c>
      <c r="D24" s="137" t="s">
        <v>60</v>
      </c>
      <c r="E24" s="242">
        <v>1112.4000000000001</v>
      </c>
      <c r="F24" s="243">
        <v>1246.32</v>
      </c>
      <c r="G24" s="244">
        <v>1172.1433272394879</v>
      </c>
      <c r="H24" s="673">
        <v>3444</v>
      </c>
      <c r="I24" s="242">
        <v>788.4</v>
      </c>
      <c r="J24" s="243">
        <v>864</v>
      </c>
      <c r="K24" s="244">
        <v>798.88438834951444</v>
      </c>
      <c r="L24" s="673">
        <v>5131.2</v>
      </c>
      <c r="M24" s="242">
        <v>1080</v>
      </c>
      <c r="N24" s="243">
        <v>1296</v>
      </c>
      <c r="O24" s="244">
        <v>1167.6262759053798</v>
      </c>
      <c r="P24" s="673">
        <v>7173.1</v>
      </c>
      <c r="Q24" s="671">
        <v>1026</v>
      </c>
      <c r="R24" s="330">
        <v>1188</v>
      </c>
      <c r="S24" s="672">
        <v>1105.1475420336269</v>
      </c>
      <c r="T24" s="673">
        <v>6736.2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</row>
    <row r="25" spans="2:43" ht="11.1" customHeight="1" x14ac:dyDescent="0.15">
      <c r="B25" s="160"/>
      <c r="C25" s="297">
        <v>41829</v>
      </c>
      <c r="D25" s="137" t="s">
        <v>60</v>
      </c>
      <c r="E25" s="671">
        <v>1080</v>
      </c>
      <c r="F25" s="330">
        <v>1274.4000000000001</v>
      </c>
      <c r="G25" s="672">
        <v>1152.3673114119922</v>
      </c>
      <c r="H25" s="673">
        <v>2244.1</v>
      </c>
      <c r="I25" s="671">
        <v>756</v>
      </c>
      <c r="J25" s="330">
        <v>889.92</v>
      </c>
      <c r="K25" s="672">
        <v>794.00677438744151</v>
      </c>
      <c r="L25" s="673">
        <v>5739</v>
      </c>
      <c r="M25" s="242">
        <v>1069.2</v>
      </c>
      <c r="N25" s="243">
        <v>1350</v>
      </c>
      <c r="O25" s="244">
        <v>1184.6579966171773</v>
      </c>
      <c r="P25" s="673">
        <v>7193.9</v>
      </c>
      <c r="Q25" s="671">
        <v>1026</v>
      </c>
      <c r="R25" s="330">
        <v>1198.26</v>
      </c>
      <c r="S25" s="672">
        <v>1096.2087331536388</v>
      </c>
      <c r="T25" s="673">
        <v>3551.8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</row>
    <row r="26" spans="2:43" ht="11.1" customHeight="1" x14ac:dyDescent="0.15">
      <c r="B26" s="160"/>
      <c r="C26" s="297">
        <v>41830</v>
      </c>
      <c r="D26" s="137" t="s">
        <v>60</v>
      </c>
      <c r="E26" s="242">
        <v>1080</v>
      </c>
      <c r="F26" s="243">
        <v>1231.2</v>
      </c>
      <c r="G26" s="244">
        <v>1170.8282714771551</v>
      </c>
      <c r="H26" s="673">
        <v>3171.7</v>
      </c>
      <c r="I26" s="671">
        <v>777.6</v>
      </c>
      <c r="J26" s="330">
        <v>889.92</v>
      </c>
      <c r="K26" s="672">
        <v>793.94498087954139</v>
      </c>
      <c r="L26" s="673">
        <v>5564.4</v>
      </c>
      <c r="M26" s="242">
        <v>1069.2</v>
      </c>
      <c r="N26" s="243">
        <v>1298.1600000000001</v>
      </c>
      <c r="O26" s="244">
        <v>1171.3705077987568</v>
      </c>
      <c r="P26" s="673">
        <v>7299.8</v>
      </c>
      <c r="Q26" s="242">
        <v>1026</v>
      </c>
      <c r="R26" s="243">
        <v>1202.58</v>
      </c>
      <c r="S26" s="244">
        <v>1093.0941161167236</v>
      </c>
      <c r="T26" s="673">
        <v>5771.5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</row>
    <row r="27" spans="2:43" ht="11.1" customHeight="1" x14ac:dyDescent="0.15">
      <c r="B27" s="160"/>
      <c r="C27" s="297">
        <v>41831</v>
      </c>
      <c r="D27" s="137" t="s">
        <v>60</v>
      </c>
      <c r="E27" s="130">
        <v>1080</v>
      </c>
      <c r="F27" s="130">
        <v>1242</v>
      </c>
      <c r="G27" s="130">
        <v>1145.2533143264436</v>
      </c>
      <c r="H27" s="330">
        <v>3761.8</v>
      </c>
      <c r="I27" s="130">
        <v>756</v>
      </c>
      <c r="J27" s="130">
        <v>889.92</v>
      </c>
      <c r="K27" s="130">
        <v>784.08457290132526</v>
      </c>
      <c r="L27" s="330">
        <v>7351.1</v>
      </c>
      <c r="M27" s="130">
        <v>1069.2</v>
      </c>
      <c r="N27" s="130">
        <v>1296</v>
      </c>
      <c r="O27" s="130">
        <v>1160.4020075788119</v>
      </c>
      <c r="P27" s="330">
        <v>9535.7000000000007</v>
      </c>
      <c r="Q27" s="130">
        <v>1026</v>
      </c>
      <c r="R27" s="130">
        <v>1220.4000000000001</v>
      </c>
      <c r="S27" s="130">
        <v>1113.8977087033743</v>
      </c>
      <c r="T27" s="330">
        <v>6852.7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</row>
    <row r="28" spans="2:43" ht="11.1" customHeight="1" x14ac:dyDescent="0.15">
      <c r="B28" s="160"/>
      <c r="C28" s="297">
        <v>41834</v>
      </c>
      <c r="D28" s="137" t="s">
        <v>60</v>
      </c>
      <c r="E28" s="130">
        <v>1080</v>
      </c>
      <c r="F28" s="130">
        <v>1242</v>
      </c>
      <c r="G28" s="130">
        <v>1164.1541128804297</v>
      </c>
      <c r="H28" s="674">
        <v>4734.6000000000004</v>
      </c>
      <c r="I28" s="130">
        <v>756</v>
      </c>
      <c r="J28" s="130">
        <v>864</v>
      </c>
      <c r="K28" s="130">
        <v>798.72700240552479</v>
      </c>
      <c r="L28" s="674">
        <v>11052.2</v>
      </c>
      <c r="M28" s="130">
        <v>1074.5999999999999</v>
      </c>
      <c r="N28" s="130">
        <v>1296</v>
      </c>
      <c r="O28" s="130">
        <v>1179.6624430030181</v>
      </c>
      <c r="P28" s="674">
        <v>11264.3</v>
      </c>
      <c r="Q28" s="130">
        <v>1026</v>
      </c>
      <c r="R28" s="130">
        <v>1226.0160000000001</v>
      </c>
      <c r="S28" s="130">
        <v>1109.8147222960404</v>
      </c>
      <c r="T28" s="674">
        <v>8950.7000000000007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</row>
    <row r="29" spans="2:43" ht="11.1" customHeight="1" x14ac:dyDescent="0.15">
      <c r="B29" s="160"/>
      <c r="C29" s="297">
        <v>41835</v>
      </c>
      <c r="D29" s="137" t="s">
        <v>60</v>
      </c>
      <c r="E29" s="130">
        <v>1026</v>
      </c>
      <c r="F29" s="130">
        <v>1244.1600000000001</v>
      </c>
      <c r="G29" s="130">
        <v>1129.7813283790058</v>
      </c>
      <c r="H29" s="674">
        <v>1653.4</v>
      </c>
      <c r="I29" s="130">
        <v>702</v>
      </c>
      <c r="J29" s="130">
        <v>853.2</v>
      </c>
      <c r="K29" s="130">
        <v>771.63167920978333</v>
      </c>
      <c r="L29" s="674">
        <v>3771.7</v>
      </c>
      <c r="M29" s="130">
        <v>1026</v>
      </c>
      <c r="N29" s="130">
        <v>1242</v>
      </c>
      <c r="O29" s="130">
        <v>1150.3665917732462</v>
      </c>
      <c r="P29" s="674">
        <v>4004.5</v>
      </c>
      <c r="Q29" s="130">
        <v>972</v>
      </c>
      <c r="R29" s="130">
        <v>1155.5999999999999</v>
      </c>
      <c r="S29" s="130">
        <v>1066.9797202797206</v>
      </c>
      <c r="T29" s="674">
        <v>3767.3</v>
      </c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</row>
    <row r="30" spans="2:43" ht="11.1" customHeight="1" x14ac:dyDescent="0.15">
      <c r="B30" s="160"/>
      <c r="C30" s="297">
        <v>41836</v>
      </c>
      <c r="D30" s="137" t="s">
        <v>60</v>
      </c>
      <c r="E30" s="675">
        <v>1026</v>
      </c>
      <c r="F30" s="676">
        <v>1188</v>
      </c>
      <c r="G30" s="677">
        <v>1107.974962593516</v>
      </c>
      <c r="H30" s="673">
        <v>1601.5</v>
      </c>
      <c r="I30" s="678">
        <v>702</v>
      </c>
      <c r="J30" s="674">
        <v>853.2</v>
      </c>
      <c r="K30" s="679">
        <v>781.30504909812646</v>
      </c>
      <c r="L30" s="673">
        <v>2743.9</v>
      </c>
      <c r="M30" s="675">
        <v>1026</v>
      </c>
      <c r="N30" s="676">
        <v>1220.4000000000001</v>
      </c>
      <c r="O30" s="677">
        <v>1146.1157642697151</v>
      </c>
      <c r="P30" s="673">
        <v>5733</v>
      </c>
      <c r="Q30" s="675">
        <v>972</v>
      </c>
      <c r="R30" s="676">
        <v>1134</v>
      </c>
      <c r="S30" s="677">
        <v>1047.9343991179715</v>
      </c>
      <c r="T30" s="673">
        <v>3765.7</v>
      </c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</row>
    <row r="31" spans="2:43" ht="11.1" customHeight="1" x14ac:dyDescent="0.15">
      <c r="B31" s="160"/>
      <c r="C31" s="297">
        <v>41837</v>
      </c>
      <c r="D31" s="137" t="s">
        <v>60</v>
      </c>
      <c r="E31" s="680">
        <v>1026</v>
      </c>
      <c r="F31" s="673">
        <v>1176.9839999999999</v>
      </c>
      <c r="G31" s="681">
        <v>1115.1469336670837</v>
      </c>
      <c r="H31" s="673">
        <v>2051.6999999999998</v>
      </c>
      <c r="I31" s="678">
        <v>709.56</v>
      </c>
      <c r="J31" s="674">
        <v>853.2</v>
      </c>
      <c r="K31" s="679">
        <v>771.00228617266612</v>
      </c>
      <c r="L31" s="673">
        <v>4160.2</v>
      </c>
      <c r="M31" s="678">
        <v>1026</v>
      </c>
      <c r="N31" s="678">
        <v>1220.4000000000001</v>
      </c>
      <c r="O31" s="678">
        <v>1133.3446988909493</v>
      </c>
      <c r="P31" s="673">
        <v>6087.3</v>
      </c>
      <c r="Q31" s="680">
        <v>972</v>
      </c>
      <c r="R31" s="673">
        <v>1134</v>
      </c>
      <c r="S31" s="681">
        <v>1032.9367021276594</v>
      </c>
      <c r="T31" s="673">
        <v>6187</v>
      </c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</row>
    <row r="32" spans="2:43" ht="11.1" customHeight="1" x14ac:dyDescent="0.15">
      <c r="B32" s="160"/>
      <c r="C32" s="297">
        <v>41838</v>
      </c>
      <c r="D32" s="137" t="s">
        <v>60</v>
      </c>
      <c r="E32" s="678">
        <v>1026</v>
      </c>
      <c r="F32" s="674">
        <v>1176.1199999999999</v>
      </c>
      <c r="G32" s="679">
        <v>1102.5657105606258</v>
      </c>
      <c r="H32" s="673">
        <v>1298.5999999999999</v>
      </c>
      <c r="I32" s="678">
        <v>707.4</v>
      </c>
      <c r="J32" s="674">
        <v>853.2</v>
      </c>
      <c r="K32" s="679">
        <v>770.84978385013585</v>
      </c>
      <c r="L32" s="673">
        <v>3030.6</v>
      </c>
      <c r="M32" s="678">
        <v>1026</v>
      </c>
      <c r="N32" s="674">
        <v>1220.4000000000001</v>
      </c>
      <c r="O32" s="679">
        <v>1129.4001456110916</v>
      </c>
      <c r="P32" s="673">
        <v>6206.9</v>
      </c>
      <c r="Q32" s="680">
        <v>972</v>
      </c>
      <c r="R32" s="673">
        <v>1134</v>
      </c>
      <c r="S32" s="681">
        <v>1035.8096295587247</v>
      </c>
      <c r="T32" s="673">
        <v>4397.2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</row>
    <row r="33" spans="1:43" ht="11.1" customHeight="1" x14ac:dyDescent="0.15">
      <c r="B33" s="160"/>
      <c r="C33" s="297">
        <v>41842</v>
      </c>
      <c r="D33" s="137" t="s">
        <v>60</v>
      </c>
      <c r="E33" s="680">
        <v>1026</v>
      </c>
      <c r="F33" s="673">
        <v>1220.4000000000001</v>
      </c>
      <c r="G33" s="681">
        <v>1109.8297392529953</v>
      </c>
      <c r="H33" s="673">
        <v>6250.8</v>
      </c>
      <c r="I33" s="680">
        <v>680.4</v>
      </c>
      <c r="J33" s="673">
        <v>853.2</v>
      </c>
      <c r="K33" s="681">
        <v>766.43303265585712</v>
      </c>
      <c r="L33" s="673">
        <v>14479.1</v>
      </c>
      <c r="M33" s="678">
        <v>1047.5999999999999</v>
      </c>
      <c r="N33" s="674">
        <v>1242</v>
      </c>
      <c r="O33" s="679">
        <v>1150.936249780958</v>
      </c>
      <c r="P33" s="673">
        <v>18467.900000000001</v>
      </c>
      <c r="Q33" s="680">
        <v>939.6</v>
      </c>
      <c r="R33" s="673">
        <v>1155.5999999999999</v>
      </c>
      <c r="S33" s="681">
        <v>1023.1575801368283</v>
      </c>
      <c r="T33" s="673">
        <v>12389</v>
      </c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</row>
    <row r="34" spans="1:43" ht="11.1" customHeight="1" x14ac:dyDescent="0.15">
      <c r="B34" s="160"/>
      <c r="C34" s="297">
        <v>41843</v>
      </c>
      <c r="D34" s="137" t="s">
        <v>60</v>
      </c>
      <c r="E34" s="678">
        <v>1026</v>
      </c>
      <c r="F34" s="674">
        <v>1198.8</v>
      </c>
      <c r="G34" s="679">
        <v>1098.8202923473773</v>
      </c>
      <c r="H34" s="673">
        <v>3661.8</v>
      </c>
      <c r="I34" s="680">
        <v>680.4</v>
      </c>
      <c r="J34" s="673">
        <v>853.2</v>
      </c>
      <c r="K34" s="681">
        <v>755.69484831863588</v>
      </c>
      <c r="L34" s="673">
        <v>9289.7999999999993</v>
      </c>
      <c r="M34" s="680">
        <v>1069.2</v>
      </c>
      <c r="N34" s="673">
        <v>1296</v>
      </c>
      <c r="O34" s="681">
        <v>1150.5801140782992</v>
      </c>
      <c r="P34" s="673">
        <v>8305</v>
      </c>
      <c r="Q34" s="680">
        <v>939.6</v>
      </c>
      <c r="R34" s="673">
        <v>1134</v>
      </c>
      <c r="S34" s="681">
        <v>1011.8562564412383</v>
      </c>
      <c r="T34" s="673">
        <v>8232.7000000000007</v>
      </c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</row>
    <row r="35" spans="1:43" ht="11.1" customHeight="1" x14ac:dyDescent="0.15">
      <c r="B35" s="160"/>
      <c r="C35" s="297">
        <v>41844</v>
      </c>
      <c r="D35" s="137" t="s">
        <v>60</v>
      </c>
      <c r="E35" s="680">
        <v>1026</v>
      </c>
      <c r="F35" s="673">
        <v>1166.4000000000001</v>
      </c>
      <c r="G35" s="681">
        <v>1087.232659793814</v>
      </c>
      <c r="H35" s="673">
        <v>2689.4</v>
      </c>
      <c r="I35" s="675">
        <v>702</v>
      </c>
      <c r="J35" s="676">
        <v>853.2</v>
      </c>
      <c r="K35" s="677">
        <v>762.87384364541344</v>
      </c>
      <c r="L35" s="673">
        <v>6962.6</v>
      </c>
      <c r="M35" s="678">
        <v>1058.4000000000001</v>
      </c>
      <c r="N35" s="674">
        <v>1296</v>
      </c>
      <c r="O35" s="679">
        <v>1153.7453410981698</v>
      </c>
      <c r="P35" s="673">
        <v>7054.1</v>
      </c>
      <c r="Q35" s="675">
        <v>939.6</v>
      </c>
      <c r="R35" s="676">
        <v>1089.6120000000001</v>
      </c>
      <c r="S35" s="677">
        <v>1007.0317319848297</v>
      </c>
      <c r="T35" s="673">
        <v>7013.9</v>
      </c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</row>
    <row r="36" spans="1:43" ht="11.1" customHeight="1" x14ac:dyDescent="0.15">
      <c r="B36" s="160"/>
      <c r="C36" s="297">
        <v>41845</v>
      </c>
      <c r="D36" s="137" t="s">
        <v>60</v>
      </c>
      <c r="E36" s="680">
        <v>1058.4000000000001</v>
      </c>
      <c r="F36" s="673">
        <v>1209.5999999999999</v>
      </c>
      <c r="G36" s="681">
        <v>1101.854719890355</v>
      </c>
      <c r="H36" s="673">
        <v>4224.6000000000004</v>
      </c>
      <c r="I36" s="678">
        <v>680.4</v>
      </c>
      <c r="J36" s="674">
        <v>853.2</v>
      </c>
      <c r="K36" s="679">
        <v>760.83855975087602</v>
      </c>
      <c r="L36" s="673">
        <v>6769.6</v>
      </c>
      <c r="M36" s="678">
        <v>1080</v>
      </c>
      <c r="N36" s="674">
        <v>1296</v>
      </c>
      <c r="O36" s="679">
        <v>1165.8732401792772</v>
      </c>
      <c r="P36" s="673">
        <v>9480.2000000000007</v>
      </c>
      <c r="Q36" s="678">
        <v>939.6</v>
      </c>
      <c r="R36" s="674">
        <v>1101.5999999999999</v>
      </c>
      <c r="S36" s="679">
        <v>1003.0434532924955</v>
      </c>
      <c r="T36" s="673">
        <v>7202.3</v>
      </c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</row>
    <row r="37" spans="1:43" ht="11.1" customHeight="1" x14ac:dyDescent="0.15">
      <c r="B37" s="160"/>
      <c r="C37" s="297">
        <v>41848</v>
      </c>
      <c r="D37" s="136"/>
      <c r="E37" s="515">
        <v>1058.4000000000001</v>
      </c>
      <c r="F37" s="515">
        <v>1209.5999999999999</v>
      </c>
      <c r="G37" s="515">
        <v>1119.1224301197951</v>
      </c>
      <c r="H37" s="515">
        <v>8768</v>
      </c>
      <c r="I37" s="515">
        <v>680.4</v>
      </c>
      <c r="J37" s="515">
        <v>853.2</v>
      </c>
      <c r="K37" s="515">
        <v>764.02872723258679</v>
      </c>
      <c r="L37" s="515">
        <v>18230.099999999999</v>
      </c>
      <c r="M37" s="515">
        <v>1080</v>
      </c>
      <c r="N37" s="377">
        <v>1296</v>
      </c>
      <c r="O37" s="281">
        <v>1179.7508098982505</v>
      </c>
      <c r="P37" s="377">
        <v>18783.900000000001</v>
      </c>
      <c r="Q37" s="515">
        <v>939.6</v>
      </c>
      <c r="R37" s="515">
        <v>1101.5999999999999</v>
      </c>
      <c r="S37" s="515">
        <v>1008.7808146309339</v>
      </c>
      <c r="T37" s="377">
        <v>18658.400000000001</v>
      </c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</row>
    <row r="38" spans="1:43" ht="11.25" customHeight="1" x14ac:dyDescent="0.15">
      <c r="A38" s="161"/>
      <c r="B38" s="160"/>
      <c r="C38" s="297">
        <v>41849</v>
      </c>
      <c r="D38" s="161"/>
      <c r="E38" s="377">
        <v>1026</v>
      </c>
      <c r="F38" s="377">
        <v>1220.4000000000001</v>
      </c>
      <c r="G38" s="377">
        <v>1107.4332838038631</v>
      </c>
      <c r="H38" s="377">
        <v>3527</v>
      </c>
      <c r="I38" s="515">
        <v>669.6</v>
      </c>
      <c r="J38" s="377">
        <v>853.2</v>
      </c>
      <c r="K38" s="281">
        <v>763.72607405826523</v>
      </c>
      <c r="L38" s="377">
        <v>5833.2</v>
      </c>
      <c r="M38" s="515">
        <v>1058.4000000000001</v>
      </c>
      <c r="N38" s="377">
        <v>1296</v>
      </c>
      <c r="O38" s="281">
        <v>1157.2321056845476</v>
      </c>
      <c r="P38" s="377">
        <v>8023.7</v>
      </c>
      <c r="Q38" s="377">
        <v>918</v>
      </c>
      <c r="R38" s="377">
        <v>1102.68</v>
      </c>
      <c r="S38" s="377">
        <v>1000.9349434517421</v>
      </c>
      <c r="T38" s="377">
        <v>7070.7</v>
      </c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</row>
    <row r="39" spans="1:43" ht="12.75" customHeight="1" x14ac:dyDescent="0.15">
      <c r="B39" s="160"/>
      <c r="C39" s="297">
        <v>41850</v>
      </c>
      <c r="D39" s="161"/>
      <c r="E39" s="162">
        <v>1026</v>
      </c>
      <c r="F39" s="162">
        <v>1189.296</v>
      </c>
      <c r="G39" s="162">
        <v>1106.5973487986744</v>
      </c>
      <c r="H39" s="162">
        <v>2576.6</v>
      </c>
      <c r="I39" s="162">
        <v>669.6</v>
      </c>
      <c r="J39" s="162">
        <v>853.2</v>
      </c>
      <c r="K39" s="162">
        <v>751.02167240839344</v>
      </c>
      <c r="L39" s="162">
        <v>4947.8</v>
      </c>
      <c r="M39" s="162">
        <v>1058.4000000000001</v>
      </c>
      <c r="N39" s="162">
        <v>1242</v>
      </c>
      <c r="O39" s="162">
        <v>1167.2937945143201</v>
      </c>
      <c r="P39" s="162">
        <v>6584.1</v>
      </c>
      <c r="Q39" s="162">
        <v>918</v>
      </c>
      <c r="R39" s="162">
        <v>1101.5999999999999</v>
      </c>
      <c r="S39" s="162">
        <v>1007.796752162695</v>
      </c>
      <c r="T39" s="161">
        <v>5649.2</v>
      </c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</row>
    <row r="40" spans="1:43" ht="12.75" customHeight="1" x14ac:dyDescent="0.15">
      <c r="B40" s="682"/>
      <c r="C40" s="332">
        <v>41851</v>
      </c>
      <c r="D40" s="167"/>
      <c r="E40" s="171">
        <v>1026</v>
      </c>
      <c r="F40" s="171">
        <v>1144.8</v>
      </c>
      <c r="G40" s="167">
        <v>1095.1329879740981</v>
      </c>
      <c r="H40" s="171">
        <v>2516.9</v>
      </c>
      <c r="I40" s="171">
        <v>669.6</v>
      </c>
      <c r="J40" s="171">
        <v>853.2</v>
      </c>
      <c r="K40" s="171">
        <v>737.0129741168812</v>
      </c>
      <c r="L40" s="152">
        <v>4011.2</v>
      </c>
      <c r="M40" s="167">
        <v>1058.4000000000001</v>
      </c>
      <c r="N40" s="171">
        <v>1188</v>
      </c>
      <c r="O40" s="171">
        <v>1143.1581831491617</v>
      </c>
      <c r="P40" s="171">
        <v>5984.9</v>
      </c>
      <c r="Q40" s="171">
        <v>918</v>
      </c>
      <c r="R40" s="171">
        <v>1058.4000000000001</v>
      </c>
      <c r="S40" s="171">
        <v>987.85563694104394</v>
      </c>
      <c r="T40" s="167">
        <v>5313</v>
      </c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</row>
    <row r="41" spans="1:43" x14ac:dyDescent="0.15">
      <c r="B41" s="182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</row>
    <row r="42" spans="1:43" x14ac:dyDescent="0.15"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</row>
    <row r="43" spans="1:43" x14ac:dyDescent="0.15"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</row>
    <row r="44" spans="1:43" x14ac:dyDescent="0.15">
      <c r="T44" s="244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</row>
    <row r="45" spans="1:43" ht="13.5" x14ac:dyDescent="0.15">
      <c r="I45" s="683"/>
      <c r="J45" s="683"/>
      <c r="K45" s="683"/>
      <c r="L45" s="683"/>
      <c r="M45" s="683"/>
      <c r="N45" s="683"/>
      <c r="O45" s="683"/>
      <c r="T45" s="244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</row>
    <row r="46" spans="1:43" x14ac:dyDescent="0.15">
      <c r="T46" s="244"/>
      <c r="U46" s="136"/>
    </row>
    <row r="47" spans="1:43" x14ac:dyDescent="0.15">
      <c r="T47" s="244"/>
      <c r="U47" s="136"/>
    </row>
    <row r="48" spans="1:43" x14ac:dyDescent="0.15">
      <c r="T48" s="136"/>
      <c r="U48" s="136"/>
    </row>
    <row r="49" spans="20:21" x14ac:dyDescent="0.15">
      <c r="T49" s="136"/>
      <c r="U49" s="136"/>
    </row>
    <row r="50" spans="20:21" x14ac:dyDescent="0.15">
      <c r="T50" s="136"/>
      <c r="U50" s="136"/>
    </row>
    <row r="51" spans="20:21" x14ac:dyDescent="0.15">
      <c r="T51" s="136"/>
      <c r="U51" s="136"/>
    </row>
    <row r="52" spans="20:21" x14ac:dyDescent="0.15">
      <c r="T52" s="136"/>
      <c r="U52" s="136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3.75" style="137" customWidth="1"/>
    <col min="3" max="3" width="8.625" style="137" customWidth="1"/>
    <col min="4" max="4" width="2.5" style="137" customWidth="1"/>
    <col min="5" max="5" width="7.125" style="137" customWidth="1"/>
    <col min="6" max="7" width="7.625" style="137" customWidth="1"/>
    <col min="8" max="8" width="9.125" style="137" customWidth="1"/>
    <col min="9" max="9" width="7.25" style="137" customWidth="1"/>
    <col min="10" max="11" width="7.625" style="137" customWidth="1"/>
    <col min="12" max="12" width="9.125" style="137" customWidth="1"/>
    <col min="13" max="13" width="7.25" style="137" customWidth="1"/>
    <col min="14" max="15" width="7.625" style="137" customWidth="1"/>
    <col min="16" max="16" width="9.125" style="137" customWidth="1"/>
    <col min="17" max="16384" width="7.5" style="137"/>
  </cols>
  <sheetData>
    <row r="1" spans="2:38" x14ac:dyDescent="0.15"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</row>
    <row r="2" spans="2:38" x14ac:dyDescent="0.15">
      <c r="B2" s="137" t="s">
        <v>227</v>
      </c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2:38" x14ac:dyDescent="0.15">
      <c r="P3" s="139" t="s">
        <v>228</v>
      </c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40"/>
      <c r="AH3" s="136"/>
      <c r="AI3" s="136"/>
      <c r="AJ3" s="136"/>
      <c r="AK3" s="136"/>
    </row>
    <row r="4" spans="2:38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2:38" x14ac:dyDescent="0.15">
      <c r="B5" s="141"/>
      <c r="C5" s="142" t="s">
        <v>91</v>
      </c>
      <c r="D5" s="143"/>
      <c r="E5" s="786" t="s">
        <v>229</v>
      </c>
      <c r="F5" s="787"/>
      <c r="G5" s="787"/>
      <c r="H5" s="788"/>
      <c r="I5" s="786" t="s">
        <v>438</v>
      </c>
      <c r="J5" s="787"/>
      <c r="K5" s="787"/>
      <c r="L5" s="788"/>
      <c r="M5" s="786" t="s">
        <v>231</v>
      </c>
      <c r="N5" s="787"/>
      <c r="O5" s="787"/>
      <c r="P5" s="788"/>
      <c r="R5" s="136"/>
      <c r="S5" s="136"/>
      <c r="T5" s="145"/>
      <c r="U5" s="145"/>
      <c r="V5" s="782"/>
      <c r="W5" s="782"/>
      <c r="X5" s="782"/>
      <c r="Y5" s="782"/>
      <c r="Z5" s="782"/>
      <c r="AA5" s="782"/>
      <c r="AB5" s="782"/>
      <c r="AC5" s="782"/>
      <c r="AD5" s="782"/>
      <c r="AE5" s="782"/>
      <c r="AF5" s="782"/>
      <c r="AG5" s="782"/>
      <c r="AH5" s="136"/>
      <c r="AI5" s="136"/>
      <c r="AJ5" s="136"/>
      <c r="AK5" s="136"/>
    </row>
    <row r="6" spans="2:38" x14ac:dyDescent="0.15">
      <c r="B6" s="151" t="s">
        <v>220</v>
      </c>
      <c r="C6" s="152"/>
      <c r="D6" s="167"/>
      <c r="E6" s="142" t="s">
        <v>224</v>
      </c>
      <c r="F6" s="277" t="s">
        <v>225</v>
      </c>
      <c r="G6" s="144" t="s">
        <v>176</v>
      </c>
      <c r="H6" s="277" t="s">
        <v>223</v>
      </c>
      <c r="I6" s="142" t="s">
        <v>224</v>
      </c>
      <c r="J6" s="277" t="s">
        <v>225</v>
      </c>
      <c r="K6" s="684" t="s">
        <v>176</v>
      </c>
      <c r="L6" s="277" t="s">
        <v>223</v>
      </c>
      <c r="M6" s="142" t="s">
        <v>224</v>
      </c>
      <c r="N6" s="277" t="s">
        <v>225</v>
      </c>
      <c r="O6" s="684" t="s">
        <v>176</v>
      </c>
      <c r="P6" s="277" t="s">
        <v>177</v>
      </c>
      <c r="R6" s="136"/>
      <c r="S6" s="136"/>
      <c r="T6" s="136"/>
      <c r="U6" s="136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36"/>
      <c r="AI6" s="136"/>
      <c r="AJ6" s="136"/>
      <c r="AK6" s="136"/>
    </row>
    <row r="7" spans="2:38" x14ac:dyDescent="0.15">
      <c r="B7" s="141" t="s">
        <v>375</v>
      </c>
      <c r="C7" s="159">
        <v>23</v>
      </c>
      <c r="D7" s="157" t="s">
        <v>376</v>
      </c>
      <c r="E7" s="319">
        <v>420</v>
      </c>
      <c r="F7" s="319">
        <v>756</v>
      </c>
      <c r="G7" s="319">
        <v>565.13543916603157</v>
      </c>
      <c r="H7" s="319">
        <v>3141903.9</v>
      </c>
      <c r="I7" s="319">
        <v>840</v>
      </c>
      <c r="J7" s="319">
        <v>1312.5</v>
      </c>
      <c r="K7" s="319">
        <v>1010.65161510117</v>
      </c>
      <c r="L7" s="319">
        <v>278405.70000000007</v>
      </c>
      <c r="M7" s="319">
        <v>509.25</v>
      </c>
      <c r="N7" s="319">
        <v>934.08</v>
      </c>
      <c r="O7" s="319">
        <v>730.04364176173794</v>
      </c>
      <c r="P7" s="329">
        <v>7189479.1000000006</v>
      </c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</row>
    <row r="8" spans="2:38" x14ac:dyDescent="0.15">
      <c r="B8" s="160"/>
      <c r="C8" s="136">
        <v>24</v>
      </c>
      <c r="D8" s="161"/>
      <c r="E8" s="163">
        <v>388.5</v>
      </c>
      <c r="F8" s="163">
        <v>697.2</v>
      </c>
      <c r="G8" s="163">
        <v>515.55000000000007</v>
      </c>
      <c r="H8" s="163">
        <v>3244957</v>
      </c>
      <c r="I8" s="163">
        <v>819</v>
      </c>
      <c r="J8" s="163">
        <v>1260</v>
      </c>
      <c r="K8" s="163">
        <v>997.5</v>
      </c>
      <c r="L8" s="163">
        <v>296741.59999999998</v>
      </c>
      <c r="M8" s="163">
        <v>522.9</v>
      </c>
      <c r="N8" s="163">
        <v>898.80000000000007</v>
      </c>
      <c r="O8" s="163">
        <v>691.95</v>
      </c>
      <c r="P8" s="164">
        <v>5558806.7999999998</v>
      </c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</row>
    <row r="9" spans="2:38" x14ac:dyDescent="0.15">
      <c r="B9" s="151"/>
      <c r="C9" s="152">
        <v>25</v>
      </c>
      <c r="D9" s="167"/>
      <c r="E9" s="171">
        <v>409.5</v>
      </c>
      <c r="F9" s="171">
        <v>737.1</v>
      </c>
      <c r="G9" s="171">
        <v>576.65630152023459</v>
      </c>
      <c r="H9" s="171">
        <v>3475445.8000000021</v>
      </c>
      <c r="I9" s="181">
        <v>787.5</v>
      </c>
      <c r="J9" s="181">
        <v>1312.5</v>
      </c>
      <c r="K9" s="181">
        <v>1071.5930127384684</v>
      </c>
      <c r="L9" s="171">
        <v>317079.49999999988</v>
      </c>
      <c r="M9" s="171">
        <v>567</v>
      </c>
      <c r="N9" s="171">
        <v>934.08</v>
      </c>
      <c r="O9" s="171">
        <v>733.09704929370469</v>
      </c>
      <c r="P9" s="167">
        <v>5466086.4999999991</v>
      </c>
      <c r="R9" s="136"/>
      <c r="S9" s="136"/>
      <c r="T9" s="136"/>
      <c r="U9" s="136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36"/>
      <c r="AI9" s="136"/>
      <c r="AJ9" s="136"/>
      <c r="AK9" s="136"/>
    </row>
    <row r="10" spans="2:38" x14ac:dyDescent="0.15">
      <c r="B10" s="160"/>
      <c r="C10" s="347">
        <v>11</v>
      </c>
      <c r="D10" s="161"/>
      <c r="E10" s="162">
        <v>556.5</v>
      </c>
      <c r="F10" s="162">
        <v>700.35</v>
      </c>
      <c r="G10" s="162">
        <v>604.6784433177304</v>
      </c>
      <c r="H10" s="162">
        <v>341057.7</v>
      </c>
      <c r="I10" s="180">
        <v>892.5</v>
      </c>
      <c r="J10" s="180">
        <v>1228.5</v>
      </c>
      <c r="K10" s="180">
        <v>1065.6081697359275</v>
      </c>
      <c r="L10" s="162">
        <v>32539.300000000003</v>
      </c>
      <c r="M10" s="162">
        <v>668.85</v>
      </c>
      <c r="N10" s="162">
        <v>798</v>
      </c>
      <c r="O10" s="162">
        <v>729.34049120194118</v>
      </c>
      <c r="P10" s="161">
        <v>497689.59999999992</v>
      </c>
      <c r="R10" s="136"/>
      <c r="S10" s="136"/>
      <c r="T10" s="347"/>
      <c r="U10" s="136"/>
      <c r="V10" s="136"/>
      <c r="W10" s="136"/>
      <c r="X10" s="136"/>
      <c r="Y10" s="136"/>
      <c r="Z10" s="140"/>
      <c r="AA10" s="140"/>
      <c r="AB10" s="140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</row>
    <row r="11" spans="2:38" x14ac:dyDescent="0.15">
      <c r="B11" s="160"/>
      <c r="C11" s="347">
        <v>12</v>
      </c>
      <c r="D11" s="161"/>
      <c r="E11" s="162">
        <v>546</v>
      </c>
      <c r="F11" s="162">
        <v>694.05000000000007</v>
      </c>
      <c r="G11" s="162">
        <v>616.39886768649137</v>
      </c>
      <c r="H11" s="162">
        <v>345258.8</v>
      </c>
      <c r="I11" s="180">
        <v>892.5</v>
      </c>
      <c r="J11" s="180">
        <v>1312.5</v>
      </c>
      <c r="K11" s="180">
        <v>1148.7916255671726</v>
      </c>
      <c r="L11" s="162">
        <v>38219.199999999997</v>
      </c>
      <c r="M11" s="162">
        <v>703.5</v>
      </c>
      <c r="N11" s="162">
        <v>934.08</v>
      </c>
      <c r="O11" s="162">
        <v>804.86031402734966</v>
      </c>
      <c r="P11" s="161">
        <v>522254.6</v>
      </c>
      <c r="R11" s="136"/>
      <c r="S11" s="136"/>
      <c r="T11" s="347"/>
      <c r="U11" s="136"/>
      <c r="V11" s="136"/>
      <c r="W11" s="136"/>
      <c r="X11" s="136"/>
      <c r="Y11" s="136"/>
      <c r="Z11" s="140"/>
      <c r="AA11" s="140"/>
      <c r="AB11" s="140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</row>
    <row r="12" spans="2:38" x14ac:dyDescent="0.15">
      <c r="B12" s="160" t="s">
        <v>377</v>
      </c>
      <c r="C12" s="347">
        <v>1</v>
      </c>
      <c r="D12" s="136" t="s">
        <v>378</v>
      </c>
      <c r="E12" s="162">
        <v>504</v>
      </c>
      <c r="F12" s="162">
        <v>685.65</v>
      </c>
      <c r="G12" s="162">
        <v>577.18080257053771</v>
      </c>
      <c r="H12" s="162">
        <v>278418.7</v>
      </c>
      <c r="I12" s="180">
        <v>840</v>
      </c>
      <c r="J12" s="180">
        <v>1260</v>
      </c>
      <c r="K12" s="180">
        <v>1040.4652245165519</v>
      </c>
      <c r="L12" s="162">
        <v>26009.999999999996</v>
      </c>
      <c r="M12" s="162">
        <v>640.08000000000004</v>
      </c>
      <c r="N12" s="162">
        <v>861</v>
      </c>
      <c r="O12" s="162">
        <v>740.03022358008263</v>
      </c>
      <c r="P12" s="162">
        <v>517489.60000000003</v>
      </c>
      <c r="R12" s="136"/>
      <c r="S12" s="136"/>
      <c r="T12" s="347"/>
      <c r="U12" s="136"/>
      <c r="V12" s="136"/>
      <c r="W12" s="136"/>
      <c r="X12" s="136"/>
      <c r="Y12" s="136"/>
      <c r="Z12" s="140"/>
      <c r="AA12" s="140"/>
      <c r="AB12" s="140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</row>
    <row r="13" spans="2:38" x14ac:dyDescent="0.15">
      <c r="B13" s="160"/>
      <c r="C13" s="347">
        <v>2</v>
      </c>
      <c r="D13" s="161"/>
      <c r="E13" s="162">
        <v>493.5</v>
      </c>
      <c r="F13" s="162">
        <v>682.5</v>
      </c>
      <c r="G13" s="162">
        <v>586.98364986912247</v>
      </c>
      <c r="H13" s="162">
        <v>292921.69999999995</v>
      </c>
      <c r="I13" s="180">
        <v>892.5</v>
      </c>
      <c r="J13" s="180">
        <v>1176</v>
      </c>
      <c r="K13" s="180">
        <v>1019.6762879322511</v>
      </c>
      <c r="L13" s="162">
        <v>23847.9</v>
      </c>
      <c r="M13" s="162">
        <v>645.75</v>
      </c>
      <c r="N13" s="162">
        <v>894.6</v>
      </c>
      <c r="O13" s="162">
        <v>754.58008412560764</v>
      </c>
      <c r="P13" s="161">
        <v>452275.50000000006</v>
      </c>
      <c r="R13" s="136"/>
      <c r="S13" s="136"/>
      <c r="T13" s="347"/>
      <c r="U13" s="136"/>
      <c r="V13" s="136"/>
      <c r="W13" s="136"/>
      <c r="X13" s="136"/>
      <c r="Y13" s="136"/>
      <c r="Z13" s="140"/>
      <c r="AA13" s="140"/>
      <c r="AB13" s="140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</row>
    <row r="14" spans="2:38" x14ac:dyDescent="0.15">
      <c r="B14" s="160"/>
      <c r="C14" s="347">
        <v>3</v>
      </c>
      <c r="D14" s="161"/>
      <c r="E14" s="162">
        <v>577.5</v>
      </c>
      <c r="F14" s="162">
        <v>714</v>
      </c>
      <c r="G14" s="162">
        <v>627.79848703252662</v>
      </c>
      <c r="H14" s="162">
        <v>316316</v>
      </c>
      <c r="I14" s="180">
        <v>892.5</v>
      </c>
      <c r="J14" s="180">
        <v>1228.5</v>
      </c>
      <c r="K14" s="180">
        <v>1071.9423006758518</v>
      </c>
      <c r="L14" s="162">
        <v>33211</v>
      </c>
      <c r="M14" s="162">
        <v>714</v>
      </c>
      <c r="N14" s="162">
        <v>850.5</v>
      </c>
      <c r="O14" s="162">
        <v>789.61273429876735</v>
      </c>
      <c r="P14" s="161">
        <v>463779.7</v>
      </c>
      <c r="R14" s="136"/>
      <c r="S14" s="136"/>
      <c r="T14" s="347"/>
      <c r="U14" s="136"/>
      <c r="V14" s="136"/>
      <c r="W14" s="136"/>
      <c r="X14" s="136"/>
      <c r="Y14" s="136"/>
      <c r="Z14" s="140"/>
      <c r="AA14" s="140"/>
      <c r="AB14" s="140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5" spans="2:38" x14ac:dyDescent="0.15">
      <c r="B15" s="160"/>
      <c r="C15" s="347">
        <v>4</v>
      </c>
      <c r="D15" s="161"/>
      <c r="E15" s="162">
        <v>583.20000000000005</v>
      </c>
      <c r="F15" s="162">
        <v>918</v>
      </c>
      <c r="G15" s="162">
        <v>672.82660515482291</v>
      </c>
      <c r="H15" s="162">
        <v>338383.50000000006</v>
      </c>
      <c r="I15" s="180">
        <v>1004.4</v>
      </c>
      <c r="J15" s="180">
        <v>1542.78</v>
      </c>
      <c r="K15" s="180">
        <v>1193.99722935306</v>
      </c>
      <c r="L15" s="162">
        <v>33419.799999999996</v>
      </c>
      <c r="M15" s="162">
        <v>741.85199999999998</v>
      </c>
      <c r="N15" s="162">
        <v>1058.4000000000001</v>
      </c>
      <c r="O15" s="162">
        <v>856.11522633395737</v>
      </c>
      <c r="P15" s="161">
        <v>460662.3</v>
      </c>
      <c r="R15" s="136"/>
      <c r="S15" s="136"/>
      <c r="T15" s="347"/>
      <c r="U15" s="136"/>
      <c r="V15" s="136"/>
      <c r="W15" s="136"/>
      <c r="X15" s="136"/>
      <c r="Y15" s="136"/>
      <c r="Z15" s="140"/>
      <c r="AA15" s="140"/>
      <c r="AB15" s="140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2:38" x14ac:dyDescent="0.15">
      <c r="B16" s="160"/>
      <c r="C16" s="347">
        <v>5</v>
      </c>
      <c r="D16" s="161"/>
      <c r="E16" s="162">
        <v>702</v>
      </c>
      <c r="F16" s="162">
        <v>918</v>
      </c>
      <c r="G16" s="162">
        <v>777.93930031721868</v>
      </c>
      <c r="H16" s="162">
        <v>263694.09999999998</v>
      </c>
      <c r="I16" s="180">
        <v>1134</v>
      </c>
      <c r="J16" s="180">
        <v>1566</v>
      </c>
      <c r="K16" s="180">
        <v>1341.7912590522171</v>
      </c>
      <c r="L16" s="162">
        <v>26223.900000000005</v>
      </c>
      <c r="M16" s="162">
        <v>844.56</v>
      </c>
      <c r="N16" s="162">
        <v>1063.8</v>
      </c>
      <c r="O16" s="162">
        <v>918.71341776244412</v>
      </c>
      <c r="P16" s="161">
        <v>422941.80000000005</v>
      </c>
      <c r="R16" s="136"/>
      <c r="S16" s="136"/>
      <c r="T16" s="347"/>
      <c r="U16" s="136"/>
      <c r="V16" s="136"/>
      <c r="W16" s="136"/>
      <c r="X16" s="136"/>
      <c r="Y16" s="136"/>
      <c r="Z16" s="140"/>
      <c r="AA16" s="140"/>
      <c r="AB16" s="140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</row>
    <row r="17" spans="2:38" x14ac:dyDescent="0.15">
      <c r="B17" s="160"/>
      <c r="C17" s="347">
        <v>6</v>
      </c>
      <c r="D17" s="161"/>
      <c r="E17" s="162">
        <v>734.4</v>
      </c>
      <c r="F17" s="162">
        <v>949.32</v>
      </c>
      <c r="G17" s="162">
        <v>827.62067732886999</v>
      </c>
      <c r="H17" s="162">
        <v>300798.00000000006</v>
      </c>
      <c r="I17" s="180">
        <v>1188</v>
      </c>
      <c r="J17" s="180">
        <v>1620</v>
      </c>
      <c r="K17" s="180">
        <v>1356.6650770832302</v>
      </c>
      <c r="L17" s="162">
        <v>29398.799999999996</v>
      </c>
      <c r="M17" s="162">
        <v>855.36</v>
      </c>
      <c r="N17" s="162">
        <v>1058.4000000000001</v>
      </c>
      <c r="O17" s="162">
        <v>951.99134021501288</v>
      </c>
      <c r="P17" s="161">
        <v>413237.6</v>
      </c>
      <c r="R17" s="136"/>
      <c r="S17" s="136"/>
      <c r="T17" s="347"/>
      <c r="U17" s="136"/>
      <c r="V17" s="136"/>
      <c r="W17" s="136"/>
      <c r="X17" s="136"/>
      <c r="Y17" s="136"/>
      <c r="Z17" s="140"/>
      <c r="AA17" s="140"/>
      <c r="AB17" s="140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</row>
    <row r="18" spans="2:38" x14ac:dyDescent="0.15">
      <c r="B18" s="151"/>
      <c r="C18" s="316">
        <v>7</v>
      </c>
      <c r="D18" s="167"/>
      <c r="E18" s="171">
        <v>702</v>
      </c>
      <c r="F18" s="171">
        <v>951.80399999999997</v>
      </c>
      <c r="G18" s="171">
        <v>803.62665998582406</v>
      </c>
      <c r="H18" s="171">
        <v>243090.30000000002</v>
      </c>
      <c r="I18" s="181">
        <v>1144.8</v>
      </c>
      <c r="J18" s="181">
        <v>1566</v>
      </c>
      <c r="K18" s="181">
        <v>1291.3691743970314</v>
      </c>
      <c r="L18" s="171">
        <v>30466.600000000002</v>
      </c>
      <c r="M18" s="171">
        <v>865.08</v>
      </c>
      <c r="N18" s="171">
        <v>1035.396</v>
      </c>
      <c r="O18" s="171">
        <v>970.18468936967747</v>
      </c>
      <c r="P18" s="171">
        <v>428567.59999999992</v>
      </c>
      <c r="R18" s="136"/>
      <c r="S18" s="136"/>
      <c r="T18" s="347"/>
      <c r="U18" s="136"/>
      <c r="V18" s="136"/>
      <c r="W18" s="136"/>
      <c r="X18" s="136"/>
      <c r="Y18" s="136"/>
      <c r="Z18" s="140"/>
      <c r="AA18" s="140"/>
      <c r="AB18" s="140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</row>
    <row r="19" spans="2:38" x14ac:dyDescent="0.15">
      <c r="B19" s="160"/>
      <c r="C19" s="297">
        <v>41821</v>
      </c>
      <c r="E19" s="130">
        <v>788.4</v>
      </c>
      <c r="F19" s="130">
        <v>945</v>
      </c>
      <c r="G19" s="130">
        <v>843.1977631835623</v>
      </c>
      <c r="H19" s="611">
        <v>8604.9</v>
      </c>
      <c r="I19" s="130">
        <v>1188</v>
      </c>
      <c r="J19" s="130">
        <v>1533.6</v>
      </c>
      <c r="K19" s="130">
        <v>1384.4769670655514</v>
      </c>
      <c r="L19" s="611">
        <v>1453.5</v>
      </c>
      <c r="M19" s="130">
        <v>931.39199999999994</v>
      </c>
      <c r="N19" s="130">
        <v>1004.4</v>
      </c>
      <c r="O19" s="130">
        <v>966.99795615180312</v>
      </c>
      <c r="P19" s="162">
        <v>15765.3</v>
      </c>
      <c r="R19" s="136"/>
      <c r="S19" s="136"/>
      <c r="T19" s="347"/>
      <c r="U19" s="136"/>
      <c r="V19" s="136"/>
      <c r="W19" s="136"/>
      <c r="X19" s="136"/>
      <c r="Y19" s="136"/>
      <c r="Z19" s="140"/>
      <c r="AA19" s="140"/>
      <c r="AB19" s="140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</row>
    <row r="20" spans="2:38" x14ac:dyDescent="0.15">
      <c r="B20" s="160"/>
      <c r="C20" s="297">
        <v>41822</v>
      </c>
      <c r="E20" s="160">
        <v>788.4</v>
      </c>
      <c r="F20" s="162">
        <v>945</v>
      </c>
      <c r="G20" s="136">
        <v>839.85581924862038</v>
      </c>
      <c r="H20" s="162">
        <v>8335.6</v>
      </c>
      <c r="I20" s="292">
        <v>1382.4</v>
      </c>
      <c r="J20" s="180">
        <v>1382.4</v>
      </c>
      <c r="K20" s="685">
        <v>1382.4</v>
      </c>
      <c r="L20" s="162">
        <v>757.4</v>
      </c>
      <c r="M20" s="160">
        <v>972</v>
      </c>
      <c r="N20" s="162">
        <v>972</v>
      </c>
      <c r="O20" s="686">
        <v>972.00000000000011</v>
      </c>
      <c r="P20" s="162">
        <v>13600.3</v>
      </c>
      <c r="R20" s="136"/>
      <c r="S20" s="136"/>
      <c r="T20" s="347"/>
      <c r="U20" s="136"/>
      <c r="V20" s="136"/>
      <c r="W20" s="136"/>
      <c r="X20" s="136"/>
      <c r="Y20" s="136"/>
      <c r="Z20" s="140"/>
      <c r="AA20" s="140"/>
      <c r="AB20" s="140"/>
      <c r="AC20" s="136"/>
      <c r="AD20" s="136"/>
      <c r="AE20" s="136"/>
      <c r="AF20" s="136"/>
      <c r="AG20" s="136"/>
      <c r="AH20" s="136"/>
      <c r="AI20" s="136"/>
      <c r="AJ20" s="136"/>
      <c r="AK20" s="136"/>
    </row>
    <row r="21" spans="2:38" x14ac:dyDescent="0.15">
      <c r="B21" s="160"/>
      <c r="C21" s="297">
        <v>41823</v>
      </c>
      <c r="E21" s="160">
        <v>788.4</v>
      </c>
      <c r="F21" s="162">
        <v>951.80399999999997</v>
      </c>
      <c r="G21" s="136">
        <v>842.54630470795712</v>
      </c>
      <c r="H21" s="162">
        <v>8562.5</v>
      </c>
      <c r="I21" s="160">
        <v>1382.4</v>
      </c>
      <c r="J21" s="162">
        <v>1382.4</v>
      </c>
      <c r="K21" s="686">
        <v>1382.4</v>
      </c>
      <c r="L21" s="162">
        <v>853.5</v>
      </c>
      <c r="M21" s="160">
        <v>938.52</v>
      </c>
      <c r="N21" s="162">
        <v>1027.404</v>
      </c>
      <c r="O21" s="686">
        <v>990.84613686534226</v>
      </c>
      <c r="P21" s="162">
        <v>11412.4</v>
      </c>
      <c r="R21" s="136"/>
      <c r="S21" s="136"/>
      <c r="T21" s="347"/>
      <c r="U21" s="136"/>
      <c r="V21" s="136"/>
      <c r="W21" s="136"/>
      <c r="X21" s="136"/>
      <c r="Y21" s="136"/>
      <c r="Z21" s="140"/>
      <c r="AA21" s="140"/>
      <c r="AB21" s="140"/>
      <c r="AC21" s="136"/>
      <c r="AD21" s="136"/>
      <c r="AE21" s="136"/>
      <c r="AF21" s="136"/>
      <c r="AG21" s="136"/>
      <c r="AH21" s="136"/>
      <c r="AI21" s="136"/>
      <c r="AJ21" s="136"/>
      <c r="AK21" s="136"/>
    </row>
    <row r="22" spans="2:38" x14ac:dyDescent="0.15">
      <c r="B22" s="160"/>
      <c r="C22" s="297">
        <v>41824</v>
      </c>
      <c r="E22" s="130">
        <v>788.4</v>
      </c>
      <c r="F22" s="130">
        <v>946.08</v>
      </c>
      <c r="G22" s="130">
        <v>839.41479487455581</v>
      </c>
      <c r="H22" s="180">
        <v>5789.5</v>
      </c>
      <c r="I22" s="130">
        <v>1382.4</v>
      </c>
      <c r="J22" s="130">
        <v>1382.4</v>
      </c>
      <c r="K22" s="130">
        <v>1382.4</v>
      </c>
      <c r="L22" s="180">
        <v>486.3</v>
      </c>
      <c r="M22" s="130">
        <v>982.8</v>
      </c>
      <c r="N22" s="130">
        <v>982.8</v>
      </c>
      <c r="O22" s="130">
        <v>982.80000000000018</v>
      </c>
      <c r="P22" s="162">
        <v>14626.3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</row>
    <row r="23" spans="2:38" x14ac:dyDescent="0.15">
      <c r="B23" s="160"/>
      <c r="C23" s="297">
        <v>41827</v>
      </c>
      <c r="E23" s="292">
        <v>810</v>
      </c>
      <c r="F23" s="180">
        <v>945</v>
      </c>
      <c r="G23" s="140">
        <v>833.44822608270067</v>
      </c>
      <c r="H23" s="162">
        <v>19742.3</v>
      </c>
      <c r="I23" s="292">
        <v>1350</v>
      </c>
      <c r="J23" s="180">
        <v>1458</v>
      </c>
      <c r="K23" s="685">
        <v>1390.3641693811076</v>
      </c>
      <c r="L23" s="162">
        <v>1737.4</v>
      </c>
      <c r="M23" s="160">
        <v>950.4</v>
      </c>
      <c r="N23" s="162">
        <v>1001.4839999999999</v>
      </c>
      <c r="O23" s="686">
        <v>992.47920316812679</v>
      </c>
      <c r="P23" s="162">
        <v>35568.800000000003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2:38" x14ac:dyDescent="0.15">
      <c r="B24" s="160"/>
      <c r="C24" s="297">
        <v>41828</v>
      </c>
      <c r="E24" s="160">
        <v>810</v>
      </c>
      <c r="F24" s="162">
        <v>945</v>
      </c>
      <c r="G24" s="136">
        <v>843.22057411162109</v>
      </c>
      <c r="H24" s="162">
        <v>8437.5</v>
      </c>
      <c r="I24" s="160">
        <v>1350</v>
      </c>
      <c r="J24" s="162">
        <v>1458</v>
      </c>
      <c r="K24" s="686">
        <v>1369.4933121019108</v>
      </c>
      <c r="L24" s="162">
        <v>1070.2</v>
      </c>
      <c r="M24" s="292">
        <v>918</v>
      </c>
      <c r="N24" s="180">
        <v>1034.6400000000001</v>
      </c>
      <c r="O24" s="685">
        <v>999.29463215132205</v>
      </c>
      <c r="P24" s="162">
        <v>9800.4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2:38" x14ac:dyDescent="0.15">
      <c r="B25" s="160"/>
      <c r="C25" s="297">
        <v>41829</v>
      </c>
      <c r="E25" s="160">
        <v>788.4</v>
      </c>
      <c r="F25" s="162">
        <v>947.26800000000003</v>
      </c>
      <c r="G25" s="136">
        <v>845.26417530815877</v>
      </c>
      <c r="H25" s="162">
        <v>6166</v>
      </c>
      <c r="I25" s="292">
        <v>1242</v>
      </c>
      <c r="J25" s="180">
        <v>1533.6</v>
      </c>
      <c r="K25" s="685">
        <v>1345.4682506574775</v>
      </c>
      <c r="L25" s="162">
        <v>1144.3</v>
      </c>
      <c r="M25" s="160">
        <v>937.44</v>
      </c>
      <c r="N25" s="162">
        <v>1035.396</v>
      </c>
      <c r="O25" s="686">
        <v>981.19671954343221</v>
      </c>
      <c r="P25" s="162">
        <v>18458.8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</row>
    <row r="26" spans="2:38" x14ac:dyDescent="0.15">
      <c r="B26" s="160"/>
      <c r="C26" s="297">
        <v>41830</v>
      </c>
      <c r="E26" s="292">
        <v>810</v>
      </c>
      <c r="F26" s="180">
        <v>907.63199999999995</v>
      </c>
      <c r="G26" s="140">
        <v>850.20251497005995</v>
      </c>
      <c r="H26" s="162">
        <v>13501.6</v>
      </c>
      <c r="I26" s="160">
        <v>1242</v>
      </c>
      <c r="J26" s="162">
        <v>1566</v>
      </c>
      <c r="K26" s="686">
        <v>1352.0938303341907</v>
      </c>
      <c r="L26" s="162">
        <v>1345</v>
      </c>
      <c r="M26" s="130">
        <v>937.44</v>
      </c>
      <c r="N26" s="130">
        <v>1033.884</v>
      </c>
      <c r="O26" s="130">
        <v>1000.9772484891577</v>
      </c>
      <c r="P26" s="162">
        <v>26348.799999999999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</row>
    <row r="27" spans="2:38" x14ac:dyDescent="0.15">
      <c r="B27" s="160"/>
      <c r="C27" s="297">
        <v>41831</v>
      </c>
      <c r="E27" s="130">
        <v>810</v>
      </c>
      <c r="F27" s="130">
        <v>907.2</v>
      </c>
      <c r="G27" s="130">
        <v>840.53424788642519</v>
      </c>
      <c r="H27" s="330">
        <v>8554.7000000000007</v>
      </c>
      <c r="I27" s="130">
        <v>1242</v>
      </c>
      <c r="J27" s="130">
        <v>1512</v>
      </c>
      <c r="K27" s="130">
        <v>1331.8759592795616</v>
      </c>
      <c r="L27" s="330">
        <v>1631.2</v>
      </c>
      <c r="M27" s="130">
        <v>939.6</v>
      </c>
      <c r="N27" s="130">
        <v>1026</v>
      </c>
      <c r="O27" s="130">
        <v>963.6</v>
      </c>
      <c r="P27" s="330">
        <v>4968.6000000000004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</row>
    <row r="28" spans="2:38" x14ac:dyDescent="0.15">
      <c r="B28" s="160"/>
      <c r="C28" s="297">
        <v>41834</v>
      </c>
      <c r="E28" s="130">
        <v>799.2</v>
      </c>
      <c r="F28" s="130">
        <v>895.53600000000006</v>
      </c>
      <c r="G28" s="130">
        <v>842.32981960059294</v>
      </c>
      <c r="H28" s="180">
        <v>15168.4</v>
      </c>
      <c r="I28" s="130">
        <v>1263.5999999999999</v>
      </c>
      <c r="J28" s="130">
        <v>1492.7760000000001</v>
      </c>
      <c r="K28" s="130">
        <v>1308.7632551638455</v>
      </c>
      <c r="L28" s="180">
        <v>2280.6</v>
      </c>
      <c r="M28" s="130">
        <v>915.84</v>
      </c>
      <c r="N28" s="130">
        <v>1009.1519999999999</v>
      </c>
      <c r="O28" s="130">
        <v>959.18578707635288</v>
      </c>
      <c r="P28" s="180">
        <v>36701.1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</row>
    <row r="29" spans="2:38" x14ac:dyDescent="0.15">
      <c r="B29" s="160"/>
      <c r="C29" s="297">
        <v>41835</v>
      </c>
      <c r="D29" s="136"/>
      <c r="E29" s="130">
        <v>756</v>
      </c>
      <c r="F29" s="130">
        <v>864</v>
      </c>
      <c r="G29" s="130">
        <v>806.56745332092225</v>
      </c>
      <c r="H29" s="180">
        <v>7087.8</v>
      </c>
      <c r="I29" s="130">
        <v>1188</v>
      </c>
      <c r="J29" s="130">
        <v>1404</v>
      </c>
      <c r="K29" s="130">
        <v>1255.5286624203823</v>
      </c>
      <c r="L29" s="180">
        <v>1192.7</v>
      </c>
      <c r="M29" s="130">
        <v>885.6</v>
      </c>
      <c r="N29" s="130">
        <v>1004.4</v>
      </c>
      <c r="O29" s="130">
        <v>945.81221392730367</v>
      </c>
      <c r="P29" s="180">
        <v>11244.7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</row>
    <row r="30" spans="2:38" x14ac:dyDescent="0.15">
      <c r="B30" s="160"/>
      <c r="C30" s="297">
        <v>41836</v>
      </c>
      <c r="D30" s="136"/>
      <c r="E30" s="160">
        <v>756</v>
      </c>
      <c r="F30" s="160">
        <v>864</v>
      </c>
      <c r="G30" s="160">
        <v>804.55971456373675</v>
      </c>
      <c r="H30" s="160">
        <v>7639.7</v>
      </c>
      <c r="I30" s="377">
        <v>1188</v>
      </c>
      <c r="J30" s="377">
        <v>1404</v>
      </c>
      <c r="K30" s="377">
        <v>1248.2169811320755</v>
      </c>
      <c r="L30" s="160">
        <v>864.8</v>
      </c>
      <c r="M30" s="160">
        <v>880.2</v>
      </c>
      <c r="N30" s="160">
        <v>1035.288</v>
      </c>
      <c r="O30" s="160">
        <v>961.46355383599132</v>
      </c>
      <c r="P30" s="162">
        <v>22265.599999999999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</row>
    <row r="31" spans="2:38" x14ac:dyDescent="0.15">
      <c r="B31" s="160"/>
      <c r="C31" s="297">
        <v>41837</v>
      </c>
      <c r="D31" s="161"/>
      <c r="E31" s="162">
        <v>756</v>
      </c>
      <c r="F31" s="162">
        <v>864</v>
      </c>
      <c r="G31" s="162">
        <v>794.69033020194638</v>
      </c>
      <c r="H31" s="162">
        <v>9875.7999999999993</v>
      </c>
      <c r="I31" s="162">
        <v>1188</v>
      </c>
      <c r="J31" s="162">
        <v>1404</v>
      </c>
      <c r="K31" s="162">
        <v>1257.0254164683483</v>
      </c>
      <c r="L31" s="162">
        <v>935.5</v>
      </c>
      <c r="M31" s="130">
        <v>884.08800000000008</v>
      </c>
      <c r="N31" s="130">
        <v>1029.78</v>
      </c>
      <c r="O31" s="130">
        <v>964.75919514317764</v>
      </c>
      <c r="P31" s="161">
        <v>22398.2</v>
      </c>
      <c r="Q31" s="160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</row>
    <row r="32" spans="2:38" x14ac:dyDescent="0.15">
      <c r="B32" s="160"/>
      <c r="C32" s="297">
        <v>41838</v>
      </c>
      <c r="D32" s="161"/>
      <c r="E32" s="162">
        <v>756</v>
      </c>
      <c r="F32" s="162">
        <v>864</v>
      </c>
      <c r="G32" s="162">
        <v>800.06969504447306</v>
      </c>
      <c r="H32" s="162">
        <v>7603.3</v>
      </c>
      <c r="I32" s="162">
        <v>1188</v>
      </c>
      <c r="J32" s="162">
        <v>1404</v>
      </c>
      <c r="K32" s="162">
        <v>1249.535906204201</v>
      </c>
      <c r="L32" s="162">
        <v>976.6</v>
      </c>
      <c r="M32" s="130">
        <v>972</v>
      </c>
      <c r="N32" s="130">
        <v>972</v>
      </c>
      <c r="O32" s="130">
        <v>972</v>
      </c>
      <c r="P32" s="161">
        <v>8638.7999999999993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</row>
    <row r="33" spans="2:37" x14ac:dyDescent="0.15">
      <c r="B33" s="160"/>
      <c r="C33" s="297">
        <v>41842</v>
      </c>
      <c r="D33" s="161"/>
      <c r="E33" s="162">
        <v>734.4</v>
      </c>
      <c r="F33" s="162">
        <v>885.6</v>
      </c>
      <c r="G33" s="162">
        <v>790.89365035675644</v>
      </c>
      <c r="H33" s="162">
        <v>21262.799999999999</v>
      </c>
      <c r="I33" s="162">
        <v>1144.8</v>
      </c>
      <c r="J33" s="162">
        <v>1458</v>
      </c>
      <c r="K33" s="162">
        <v>1258.2488687782809</v>
      </c>
      <c r="L33" s="162">
        <v>2276.5</v>
      </c>
      <c r="M33" s="162">
        <v>915.84</v>
      </c>
      <c r="N33" s="162">
        <v>1014.12</v>
      </c>
      <c r="O33" s="162">
        <v>970.5947539020292</v>
      </c>
      <c r="P33" s="161">
        <v>35364.699999999997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</row>
    <row r="34" spans="2:37" x14ac:dyDescent="0.15">
      <c r="B34" s="160"/>
      <c r="C34" s="297">
        <v>41843</v>
      </c>
      <c r="D34" s="161"/>
      <c r="E34" s="162">
        <v>734.4</v>
      </c>
      <c r="F34" s="162">
        <v>885.6</v>
      </c>
      <c r="G34" s="162">
        <v>782.0830009106129</v>
      </c>
      <c r="H34" s="162">
        <v>13746.6</v>
      </c>
      <c r="I34" s="162">
        <v>1166.4000000000001</v>
      </c>
      <c r="J34" s="162">
        <v>1458</v>
      </c>
      <c r="K34" s="162">
        <v>1260.5877013177153</v>
      </c>
      <c r="L34" s="162">
        <v>1771.8</v>
      </c>
      <c r="M34" s="162">
        <v>907.2</v>
      </c>
      <c r="N34" s="162">
        <v>1027.08</v>
      </c>
      <c r="O34" s="162">
        <v>965.93167684225466</v>
      </c>
      <c r="P34" s="161">
        <v>18004.8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</row>
    <row r="35" spans="2:37" x14ac:dyDescent="0.15">
      <c r="B35" s="160"/>
      <c r="C35" s="297">
        <v>41844</v>
      </c>
      <c r="D35" s="161"/>
      <c r="E35" s="162">
        <v>788.4</v>
      </c>
      <c r="F35" s="162">
        <v>788.4</v>
      </c>
      <c r="G35" s="162">
        <v>788.39999999999986</v>
      </c>
      <c r="H35" s="162">
        <v>10794.7</v>
      </c>
      <c r="I35" s="162">
        <v>1166.4000000000001</v>
      </c>
      <c r="J35" s="162">
        <v>1458</v>
      </c>
      <c r="K35" s="162">
        <v>1277.9611691022963</v>
      </c>
      <c r="L35" s="162">
        <v>1426.5</v>
      </c>
      <c r="M35" s="162">
        <v>907.2</v>
      </c>
      <c r="N35" s="162">
        <v>1034.5319999999999</v>
      </c>
      <c r="O35" s="162">
        <v>973.83671285009234</v>
      </c>
      <c r="P35" s="161">
        <v>16006.7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2:37" x14ac:dyDescent="0.15">
      <c r="B36" s="160"/>
      <c r="C36" s="297">
        <v>41845</v>
      </c>
      <c r="D36" s="161"/>
      <c r="E36" s="162">
        <v>702</v>
      </c>
      <c r="F36" s="162">
        <v>885.6</v>
      </c>
      <c r="G36" s="162">
        <v>781.71258443601357</v>
      </c>
      <c r="H36" s="162">
        <v>10189.799999999999</v>
      </c>
      <c r="I36" s="162">
        <v>1166.4000000000001</v>
      </c>
      <c r="J36" s="162">
        <v>1458</v>
      </c>
      <c r="K36" s="162">
        <v>1265.8947616244841</v>
      </c>
      <c r="L36" s="162">
        <v>1645.7</v>
      </c>
      <c r="M36" s="162">
        <v>907.2</v>
      </c>
      <c r="N36" s="162">
        <v>1032.48</v>
      </c>
      <c r="O36" s="162">
        <v>984.00485530353171</v>
      </c>
      <c r="P36" s="162">
        <v>18125.8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</row>
    <row r="37" spans="2:37" x14ac:dyDescent="0.15">
      <c r="B37" s="160"/>
      <c r="C37" s="297">
        <v>41848</v>
      </c>
      <c r="D37" s="161"/>
      <c r="E37" s="611">
        <v>712.8</v>
      </c>
      <c r="F37" s="611">
        <v>885.6</v>
      </c>
      <c r="G37" s="611">
        <v>787.86813038195396</v>
      </c>
      <c r="H37" s="611">
        <v>25543.8</v>
      </c>
      <c r="I37" s="611">
        <v>1166.4000000000001</v>
      </c>
      <c r="J37" s="611">
        <v>1458</v>
      </c>
      <c r="K37" s="611">
        <v>1277.8434300669703</v>
      </c>
      <c r="L37" s="611">
        <v>3271</v>
      </c>
      <c r="M37" s="222">
        <v>897.48</v>
      </c>
      <c r="N37" s="130">
        <v>1004.4</v>
      </c>
      <c r="O37" s="130">
        <v>969.73120137177148</v>
      </c>
      <c r="P37" s="444">
        <v>39257.599999999999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</row>
    <row r="38" spans="2:37" x14ac:dyDescent="0.15">
      <c r="B38" s="160"/>
      <c r="C38" s="297">
        <v>41849</v>
      </c>
      <c r="D38" s="161"/>
      <c r="E38" s="162">
        <v>712.8</v>
      </c>
      <c r="F38" s="162">
        <v>895.32</v>
      </c>
      <c r="G38" s="162">
        <v>778.31620064293065</v>
      </c>
      <c r="H38" s="162">
        <v>10489.7</v>
      </c>
      <c r="I38" s="162">
        <v>1166.4000000000001</v>
      </c>
      <c r="J38" s="162">
        <v>1458</v>
      </c>
      <c r="K38" s="162">
        <v>1292.2143203883491</v>
      </c>
      <c r="L38" s="162">
        <v>1494.2</v>
      </c>
      <c r="M38" s="162">
        <v>868.32</v>
      </c>
      <c r="N38" s="162">
        <v>972</v>
      </c>
      <c r="O38" s="162">
        <v>935.19697336561728</v>
      </c>
      <c r="P38" s="161">
        <v>11999.8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</row>
    <row r="39" spans="2:37" x14ac:dyDescent="0.15">
      <c r="B39" s="160"/>
      <c r="C39" s="297">
        <v>41850</v>
      </c>
      <c r="D39" s="161"/>
      <c r="E39" s="162">
        <v>712.8</v>
      </c>
      <c r="F39" s="162">
        <v>895.32</v>
      </c>
      <c r="G39" s="162">
        <v>771.460882045929</v>
      </c>
      <c r="H39" s="162">
        <v>7486.7</v>
      </c>
      <c r="I39" s="162">
        <v>1166.4000000000001</v>
      </c>
      <c r="J39" s="162">
        <v>1404</v>
      </c>
      <c r="K39" s="162">
        <v>1296.2440584166027</v>
      </c>
      <c r="L39" s="162">
        <v>807.5</v>
      </c>
      <c r="M39" s="162">
        <v>865.08</v>
      </c>
      <c r="N39" s="162">
        <v>974.80799999999999</v>
      </c>
      <c r="O39" s="162">
        <v>946.69119643635304</v>
      </c>
      <c r="P39" s="161">
        <v>20270.5</v>
      </c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</row>
    <row r="40" spans="2:37" x14ac:dyDescent="0.15">
      <c r="B40" s="151"/>
      <c r="C40" s="332">
        <v>41851</v>
      </c>
      <c r="D40" s="167"/>
      <c r="E40" s="171">
        <v>712.8</v>
      </c>
      <c r="F40" s="171">
        <v>881.928</v>
      </c>
      <c r="G40" s="171">
        <v>777.92264469001691</v>
      </c>
      <c r="H40" s="171">
        <v>8506.6</v>
      </c>
      <c r="I40" s="171">
        <v>1209.5999999999999</v>
      </c>
      <c r="J40" s="171">
        <v>1404</v>
      </c>
      <c r="K40" s="171">
        <v>1279.7040473840077</v>
      </c>
      <c r="L40" s="171">
        <v>1044.4000000000001</v>
      </c>
      <c r="M40" s="171">
        <v>885.6</v>
      </c>
      <c r="N40" s="171">
        <v>1004.4</v>
      </c>
      <c r="O40" s="171">
        <v>955.36190585270879</v>
      </c>
      <c r="P40" s="167">
        <v>17739.599999999999</v>
      </c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</row>
    <row r="41" spans="2:37" x14ac:dyDescent="0.15">
      <c r="P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</row>
    <row r="42" spans="2:37" x14ac:dyDescent="0.15">
      <c r="P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</row>
    <row r="43" spans="2:37" x14ac:dyDescent="0.15">
      <c r="P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</row>
    <row r="44" spans="2:37" x14ac:dyDescent="0.1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</row>
    <row r="45" spans="2:37" x14ac:dyDescent="0.15">
      <c r="P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</row>
    <row r="46" spans="2:37" x14ac:dyDescent="0.15">
      <c r="P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</row>
    <row r="47" spans="2:37" x14ac:dyDescent="0.15">
      <c r="P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</row>
    <row r="48" spans="2:37" x14ac:dyDescent="0.15"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</row>
    <row r="49" spans="18:37" x14ac:dyDescent="0.15"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</row>
    <row r="50" spans="18:37" x14ac:dyDescent="0.15"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</row>
    <row r="51" spans="18:37" x14ac:dyDescent="0.15"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</row>
    <row r="52" spans="18:37" x14ac:dyDescent="0.15"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</row>
    <row r="53" spans="18:37" x14ac:dyDescent="0.15"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20" width="7.625" style="137" customWidth="1"/>
    <col min="21" max="16384" width="7.5" style="137"/>
  </cols>
  <sheetData>
    <row r="1" spans="2:42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2:42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x14ac:dyDescent="0.15">
      <c r="B3" s="137" t="s">
        <v>439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</row>
    <row r="4" spans="2:42" x14ac:dyDescent="0.1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T4" s="139" t="s">
        <v>228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</row>
    <row r="5" spans="2:42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T5" s="139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40"/>
      <c r="AP5" s="136"/>
    </row>
    <row r="6" spans="2:42" ht="13.5" customHeight="1" x14ac:dyDescent="0.15">
      <c r="B6" s="160"/>
      <c r="C6" s="562" t="s">
        <v>91</v>
      </c>
      <c r="D6" s="563"/>
      <c r="E6" s="786" t="s">
        <v>234</v>
      </c>
      <c r="F6" s="787"/>
      <c r="G6" s="787"/>
      <c r="H6" s="788"/>
      <c r="I6" s="786" t="s">
        <v>235</v>
      </c>
      <c r="J6" s="787"/>
      <c r="K6" s="787"/>
      <c r="L6" s="788"/>
      <c r="M6" s="786" t="s">
        <v>236</v>
      </c>
      <c r="N6" s="787"/>
      <c r="O6" s="787"/>
      <c r="P6" s="788"/>
      <c r="Q6" s="786" t="s">
        <v>237</v>
      </c>
      <c r="R6" s="787"/>
      <c r="S6" s="787"/>
      <c r="T6" s="788"/>
      <c r="V6" s="136"/>
      <c r="W6" s="136"/>
      <c r="X6" s="568"/>
      <c r="Y6" s="568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136"/>
    </row>
    <row r="7" spans="2:42" x14ac:dyDescent="0.15">
      <c r="B7" s="151" t="s">
        <v>440</v>
      </c>
      <c r="C7" s="152"/>
      <c r="D7" s="152"/>
      <c r="E7" s="277" t="s">
        <v>141</v>
      </c>
      <c r="F7" s="277" t="s">
        <v>99</v>
      </c>
      <c r="G7" s="277" t="s">
        <v>176</v>
      </c>
      <c r="H7" s="277" t="s">
        <v>101</v>
      </c>
      <c r="I7" s="277" t="s">
        <v>141</v>
      </c>
      <c r="J7" s="277" t="s">
        <v>99</v>
      </c>
      <c r="K7" s="277" t="s">
        <v>176</v>
      </c>
      <c r="L7" s="277" t="s">
        <v>101</v>
      </c>
      <c r="M7" s="277" t="s">
        <v>141</v>
      </c>
      <c r="N7" s="277" t="s">
        <v>99</v>
      </c>
      <c r="O7" s="277" t="s">
        <v>176</v>
      </c>
      <c r="P7" s="277" t="s">
        <v>101</v>
      </c>
      <c r="Q7" s="277" t="s">
        <v>141</v>
      </c>
      <c r="R7" s="277" t="s">
        <v>99</v>
      </c>
      <c r="S7" s="277" t="s">
        <v>176</v>
      </c>
      <c r="T7" s="277" t="s">
        <v>101</v>
      </c>
      <c r="V7" s="136"/>
      <c r="W7" s="136"/>
      <c r="X7" s="136"/>
      <c r="Y7" s="136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</row>
    <row r="8" spans="2:42" x14ac:dyDescent="0.15">
      <c r="B8" s="190" t="s">
        <v>388</v>
      </c>
      <c r="C8" s="200">
        <v>22</v>
      </c>
      <c r="D8" s="208" t="s">
        <v>389</v>
      </c>
      <c r="E8" s="158">
        <v>651</v>
      </c>
      <c r="F8" s="158">
        <v>819</v>
      </c>
      <c r="G8" s="158">
        <v>721</v>
      </c>
      <c r="H8" s="158">
        <v>37439</v>
      </c>
      <c r="I8" s="290">
        <v>347</v>
      </c>
      <c r="J8" s="290">
        <v>557</v>
      </c>
      <c r="K8" s="290">
        <v>434</v>
      </c>
      <c r="L8" s="158">
        <v>74405</v>
      </c>
      <c r="M8" s="158">
        <v>735</v>
      </c>
      <c r="N8" s="158">
        <v>877</v>
      </c>
      <c r="O8" s="158">
        <v>770</v>
      </c>
      <c r="P8" s="158">
        <v>69103</v>
      </c>
      <c r="Q8" s="158">
        <v>600</v>
      </c>
      <c r="R8" s="158">
        <v>840</v>
      </c>
      <c r="S8" s="158">
        <v>702</v>
      </c>
      <c r="T8" s="157">
        <v>58375</v>
      </c>
      <c r="V8" s="136"/>
      <c r="W8" s="136"/>
      <c r="X8" s="145"/>
      <c r="Y8" s="136"/>
      <c r="Z8" s="136"/>
      <c r="AA8" s="136"/>
      <c r="AB8" s="136"/>
      <c r="AC8" s="136"/>
      <c r="AD8" s="140"/>
      <c r="AE8" s="140"/>
      <c r="AF8" s="140"/>
      <c r="AG8" s="136"/>
      <c r="AH8" s="136"/>
      <c r="AI8" s="136"/>
      <c r="AJ8" s="136"/>
      <c r="AK8" s="136"/>
      <c r="AL8" s="136"/>
      <c r="AM8" s="136"/>
      <c r="AN8" s="136"/>
      <c r="AO8" s="136"/>
      <c r="AP8" s="136"/>
    </row>
    <row r="9" spans="2:42" x14ac:dyDescent="0.15">
      <c r="B9" s="214"/>
      <c r="C9" s="193">
        <v>23</v>
      </c>
      <c r="D9" s="211"/>
      <c r="E9" s="163">
        <v>682.5</v>
      </c>
      <c r="F9" s="163">
        <v>850.5</v>
      </c>
      <c r="G9" s="163">
        <v>778.10428226885949</v>
      </c>
      <c r="H9" s="163">
        <v>29582.1</v>
      </c>
      <c r="I9" s="163">
        <v>378</v>
      </c>
      <c r="J9" s="163">
        <v>603.75</v>
      </c>
      <c r="K9" s="163">
        <v>474.24190156464789</v>
      </c>
      <c r="L9" s="163">
        <v>37502.699999999997</v>
      </c>
      <c r="M9" s="163">
        <v>735</v>
      </c>
      <c r="N9" s="163">
        <v>924</v>
      </c>
      <c r="O9" s="163">
        <v>805.97481717205699</v>
      </c>
      <c r="P9" s="163">
        <v>66031.3</v>
      </c>
      <c r="Q9" s="163">
        <v>651</v>
      </c>
      <c r="R9" s="163">
        <v>871.5</v>
      </c>
      <c r="S9" s="163">
        <v>750.96520903691646</v>
      </c>
      <c r="T9" s="164">
        <v>67352.7</v>
      </c>
      <c r="V9" s="136"/>
      <c r="W9" s="136"/>
      <c r="X9" s="145"/>
      <c r="Y9" s="136"/>
      <c r="Z9" s="136"/>
      <c r="AA9" s="136"/>
      <c r="AB9" s="136"/>
      <c r="AC9" s="136"/>
      <c r="AD9" s="140"/>
      <c r="AE9" s="140"/>
      <c r="AF9" s="140"/>
      <c r="AG9" s="136"/>
      <c r="AH9" s="136"/>
      <c r="AI9" s="136"/>
      <c r="AJ9" s="136"/>
      <c r="AK9" s="136"/>
      <c r="AL9" s="136"/>
      <c r="AM9" s="136"/>
      <c r="AN9" s="136"/>
      <c r="AO9" s="136"/>
      <c r="AP9" s="136"/>
    </row>
    <row r="10" spans="2:42" x14ac:dyDescent="0.15">
      <c r="B10" s="214"/>
      <c r="C10" s="193">
        <v>24</v>
      </c>
      <c r="D10" s="211"/>
      <c r="E10" s="165">
        <v>582.75</v>
      </c>
      <c r="F10" s="165">
        <v>745.5</v>
      </c>
      <c r="G10" s="165">
        <v>662.81896036369221</v>
      </c>
      <c r="H10" s="165">
        <v>32775.9</v>
      </c>
      <c r="I10" s="165">
        <v>367.5</v>
      </c>
      <c r="J10" s="165">
        <v>496.65000000000003</v>
      </c>
      <c r="K10" s="165">
        <v>421.33387579683694</v>
      </c>
      <c r="L10" s="165">
        <v>59598</v>
      </c>
      <c r="M10" s="165">
        <v>661.5</v>
      </c>
      <c r="N10" s="165">
        <v>808.5</v>
      </c>
      <c r="O10" s="165">
        <v>694.07947504152298</v>
      </c>
      <c r="P10" s="165">
        <v>59359.000000000007</v>
      </c>
      <c r="Q10" s="165">
        <v>598.5</v>
      </c>
      <c r="R10" s="165">
        <v>721.35</v>
      </c>
      <c r="S10" s="165">
        <v>623.05254611553835</v>
      </c>
      <c r="T10" s="166">
        <v>62434.3</v>
      </c>
      <c r="V10" s="136"/>
      <c r="W10" s="136"/>
      <c r="X10" s="145"/>
      <c r="Y10" s="136"/>
      <c r="Z10" s="136"/>
      <c r="AA10" s="136"/>
      <c r="AB10" s="136"/>
      <c r="AC10" s="136"/>
      <c r="AD10" s="140"/>
      <c r="AE10" s="140"/>
      <c r="AF10" s="140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</row>
    <row r="11" spans="2:42" x14ac:dyDescent="0.15">
      <c r="B11" s="202"/>
      <c r="C11" s="205">
        <v>25</v>
      </c>
      <c r="D11" s="213"/>
      <c r="E11" s="181">
        <v>619.5</v>
      </c>
      <c r="F11" s="181">
        <v>892.5</v>
      </c>
      <c r="G11" s="181">
        <v>741.62900682733562</v>
      </c>
      <c r="H11" s="171">
        <v>38839.5</v>
      </c>
      <c r="I11" s="181">
        <v>378</v>
      </c>
      <c r="J11" s="181">
        <v>609</v>
      </c>
      <c r="K11" s="181">
        <v>477.95694098048779</v>
      </c>
      <c r="L11" s="171">
        <v>115526.49999999999</v>
      </c>
      <c r="M11" s="171">
        <v>649.95000000000005</v>
      </c>
      <c r="N11" s="171">
        <v>892.5</v>
      </c>
      <c r="O11" s="171">
        <v>749.76182677958866</v>
      </c>
      <c r="P11" s="171">
        <v>86289.799999999988</v>
      </c>
      <c r="Q11" s="171">
        <v>620.55000000000007</v>
      </c>
      <c r="R11" s="167">
        <v>892.5</v>
      </c>
      <c r="S11" s="171">
        <v>701.43706587966483</v>
      </c>
      <c r="T11" s="167">
        <v>77637.8</v>
      </c>
      <c r="V11" s="136"/>
      <c r="W11" s="136"/>
      <c r="X11" s="145"/>
      <c r="Y11" s="136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36"/>
    </row>
    <row r="12" spans="2:42" x14ac:dyDescent="0.15">
      <c r="B12" s="160"/>
      <c r="C12" s="145">
        <v>7</v>
      </c>
      <c r="D12" s="161"/>
      <c r="E12" s="180">
        <v>682.5</v>
      </c>
      <c r="F12" s="180">
        <v>871.5</v>
      </c>
      <c r="G12" s="180">
        <v>746.70187733801345</v>
      </c>
      <c r="H12" s="162">
        <v>4654.3999999999996</v>
      </c>
      <c r="I12" s="180">
        <v>472.5</v>
      </c>
      <c r="J12" s="180">
        <v>577.5</v>
      </c>
      <c r="K12" s="180">
        <v>501.63312525876671</v>
      </c>
      <c r="L12" s="162">
        <v>21979.3</v>
      </c>
      <c r="M12" s="162">
        <v>714</v>
      </c>
      <c r="N12" s="162">
        <v>892.5</v>
      </c>
      <c r="O12" s="162">
        <v>767.30135386089955</v>
      </c>
      <c r="P12" s="162">
        <v>7176.4</v>
      </c>
      <c r="Q12" s="162">
        <v>661.5</v>
      </c>
      <c r="R12" s="162">
        <v>787.5</v>
      </c>
      <c r="S12" s="162">
        <v>706.91969280364106</v>
      </c>
      <c r="T12" s="161">
        <v>8232.4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</row>
    <row r="13" spans="2:42" x14ac:dyDescent="0.15">
      <c r="B13" s="160"/>
      <c r="C13" s="145">
        <v>8</v>
      </c>
      <c r="D13" s="161"/>
      <c r="E13" s="180">
        <v>682.5</v>
      </c>
      <c r="F13" s="180">
        <v>819</v>
      </c>
      <c r="G13" s="180">
        <v>750.269879518072</v>
      </c>
      <c r="H13" s="162">
        <v>3793.2</v>
      </c>
      <c r="I13" s="180">
        <v>493.5</v>
      </c>
      <c r="J13" s="180">
        <v>609</v>
      </c>
      <c r="K13" s="180">
        <v>507.14611247574038</v>
      </c>
      <c r="L13" s="162">
        <v>13963.9</v>
      </c>
      <c r="M13" s="162">
        <v>682.5</v>
      </c>
      <c r="N13" s="162">
        <v>892.5</v>
      </c>
      <c r="O13" s="162">
        <v>756.28094696516246</v>
      </c>
      <c r="P13" s="162">
        <v>12743.7</v>
      </c>
      <c r="Q13" s="162">
        <v>661.5</v>
      </c>
      <c r="R13" s="162">
        <v>787.5</v>
      </c>
      <c r="S13" s="162">
        <v>719.26098435787583</v>
      </c>
      <c r="T13" s="161">
        <v>7825.3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</row>
    <row r="14" spans="2:42" x14ac:dyDescent="0.15">
      <c r="B14" s="160"/>
      <c r="C14" s="145">
        <v>9</v>
      </c>
      <c r="D14" s="161"/>
      <c r="E14" s="180">
        <v>756</v>
      </c>
      <c r="F14" s="180">
        <v>756</v>
      </c>
      <c r="G14" s="180">
        <v>755.99999999999989</v>
      </c>
      <c r="H14" s="162">
        <v>3236.5</v>
      </c>
      <c r="I14" s="180">
        <v>483</v>
      </c>
      <c r="J14" s="180">
        <v>567</v>
      </c>
      <c r="K14" s="180">
        <v>524.78627863296697</v>
      </c>
      <c r="L14" s="162">
        <v>6041.3</v>
      </c>
      <c r="M14" s="162">
        <v>687.75</v>
      </c>
      <c r="N14" s="162">
        <v>840</v>
      </c>
      <c r="O14" s="162">
        <v>755.80559500862341</v>
      </c>
      <c r="P14" s="162">
        <v>5769.9</v>
      </c>
      <c r="Q14" s="162">
        <v>661.5</v>
      </c>
      <c r="R14" s="162">
        <v>778.05000000000007</v>
      </c>
      <c r="S14" s="162">
        <v>717.52167344350414</v>
      </c>
      <c r="T14" s="161">
        <v>7064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</row>
    <row r="15" spans="2:42" x14ac:dyDescent="0.15">
      <c r="B15" s="160"/>
      <c r="C15" s="145">
        <v>10</v>
      </c>
      <c r="D15" s="161"/>
      <c r="E15" s="180">
        <v>756</v>
      </c>
      <c r="F15" s="180">
        <v>892.5</v>
      </c>
      <c r="G15" s="180">
        <v>819.06123822341863</v>
      </c>
      <c r="H15" s="162">
        <v>4537.3</v>
      </c>
      <c r="I15" s="180">
        <v>493.5</v>
      </c>
      <c r="J15" s="180">
        <v>588</v>
      </c>
      <c r="K15" s="180">
        <v>530.03956244302663</v>
      </c>
      <c r="L15" s="162">
        <v>10323.9</v>
      </c>
      <c r="M15" s="162">
        <v>687.75</v>
      </c>
      <c r="N15" s="162">
        <v>892.5</v>
      </c>
      <c r="O15" s="162">
        <v>773.85220352977603</v>
      </c>
      <c r="P15" s="162">
        <v>10059.799999999999</v>
      </c>
      <c r="Q15" s="162">
        <v>682.5</v>
      </c>
      <c r="R15" s="162">
        <v>780.15</v>
      </c>
      <c r="S15" s="162">
        <v>719.4742125020399</v>
      </c>
      <c r="T15" s="161">
        <v>6649.3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</row>
    <row r="16" spans="2:42" x14ac:dyDescent="0.15">
      <c r="B16" s="160"/>
      <c r="C16" s="145">
        <v>11</v>
      </c>
      <c r="D16" s="161"/>
      <c r="E16" s="180">
        <v>745.5</v>
      </c>
      <c r="F16" s="180">
        <v>892.5</v>
      </c>
      <c r="G16" s="180">
        <v>834.77383916800909</v>
      </c>
      <c r="H16" s="162">
        <v>3598.1</v>
      </c>
      <c r="I16" s="180">
        <v>556.5</v>
      </c>
      <c r="J16" s="180">
        <v>556.5</v>
      </c>
      <c r="K16" s="180">
        <v>556.5</v>
      </c>
      <c r="L16" s="162">
        <v>2502.6999999999998</v>
      </c>
      <c r="M16" s="162">
        <v>687.75</v>
      </c>
      <c r="N16" s="162">
        <v>892.5</v>
      </c>
      <c r="O16" s="162">
        <v>788.10198266473674</v>
      </c>
      <c r="P16" s="162">
        <v>12330</v>
      </c>
      <c r="Q16" s="162">
        <v>751.80000000000007</v>
      </c>
      <c r="R16" s="162">
        <v>840</v>
      </c>
      <c r="S16" s="162">
        <v>793.02631578947364</v>
      </c>
      <c r="T16" s="161">
        <v>3547.5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</row>
    <row r="17" spans="2:42" x14ac:dyDescent="0.15">
      <c r="B17" s="160"/>
      <c r="C17" s="145">
        <v>12</v>
      </c>
      <c r="D17" s="161"/>
      <c r="E17" s="180">
        <v>787.5</v>
      </c>
      <c r="F17" s="180">
        <v>787.5</v>
      </c>
      <c r="G17" s="180">
        <v>787.50000000000011</v>
      </c>
      <c r="H17" s="162">
        <v>3904.9</v>
      </c>
      <c r="I17" s="180">
        <v>504</v>
      </c>
      <c r="J17" s="180">
        <v>600.6</v>
      </c>
      <c r="K17" s="180">
        <v>564.88355871886131</v>
      </c>
      <c r="L17" s="162">
        <v>2581.9</v>
      </c>
      <c r="M17" s="162">
        <v>785.4</v>
      </c>
      <c r="N17" s="162">
        <v>785.4</v>
      </c>
      <c r="O17" s="162">
        <v>785.40043855069439</v>
      </c>
      <c r="P17" s="162">
        <v>3975.7</v>
      </c>
      <c r="Q17" s="162">
        <v>779.1</v>
      </c>
      <c r="R17" s="162">
        <v>892.5</v>
      </c>
      <c r="S17" s="162">
        <v>858.03504451600691</v>
      </c>
      <c r="T17" s="161">
        <v>2832.7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</row>
    <row r="18" spans="2:42" x14ac:dyDescent="0.15">
      <c r="B18" s="160" t="s">
        <v>390</v>
      </c>
      <c r="C18" s="145">
        <v>1</v>
      </c>
      <c r="D18" s="161" t="s">
        <v>391</v>
      </c>
      <c r="E18" s="180">
        <v>787.5</v>
      </c>
      <c r="F18" s="180">
        <v>892.5</v>
      </c>
      <c r="G18" s="180">
        <v>844.02818181818202</v>
      </c>
      <c r="H18" s="162">
        <v>2775.8</v>
      </c>
      <c r="I18" s="180">
        <v>525</v>
      </c>
      <c r="J18" s="180">
        <v>609</v>
      </c>
      <c r="K18" s="180">
        <v>570.96751361161523</v>
      </c>
      <c r="L18" s="162">
        <v>2301.6999999999998</v>
      </c>
      <c r="M18" s="162">
        <v>682.5</v>
      </c>
      <c r="N18" s="162">
        <v>892.5</v>
      </c>
      <c r="O18" s="162">
        <v>825.14487574876944</v>
      </c>
      <c r="P18" s="162">
        <v>4827.8</v>
      </c>
      <c r="Q18" s="162">
        <v>840</v>
      </c>
      <c r="R18" s="162">
        <v>896.7</v>
      </c>
      <c r="S18" s="162">
        <v>866.48495448011499</v>
      </c>
      <c r="T18" s="161">
        <v>4462.6000000000004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</row>
    <row r="19" spans="2:42" x14ac:dyDescent="0.15">
      <c r="B19" s="160"/>
      <c r="C19" s="145">
        <v>2</v>
      </c>
      <c r="D19" s="161"/>
      <c r="E19" s="229"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59">
        <v>0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</row>
    <row r="20" spans="2:42" x14ac:dyDescent="0.15">
      <c r="B20" s="160"/>
      <c r="C20" s="145">
        <v>3</v>
      </c>
      <c r="D20" s="161"/>
      <c r="E20" s="130">
        <v>819</v>
      </c>
      <c r="F20" s="130">
        <v>924</v>
      </c>
      <c r="G20" s="130">
        <v>869.14174757281558</v>
      </c>
      <c r="H20" s="130">
        <v>1371.3</v>
      </c>
      <c r="I20" s="130">
        <v>556.5</v>
      </c>
      <c r="J20" s="130">
        <v>556.5</v>
      </c>
      <c r="K20" s="130">
        <v>556.5</v>
      </c>
      <c r="L20" s="130">
        <v>4346.3</v>
      </c>
      <c r="M20" s="130">
        <v>782.25</v>
      </c>
      <c r="N20" s="130">
        <v>924</v>
      </c>
      <c r="O20" s="130">
        <v>856.66229814770861</v>
      </c>
      <c r="P20" s="130">
        <v>9214.7000000000007</v>
      </c>
      <c r="Q20" s="130">
        <v>840</v>
      </c>
      <c r="R20" s="130">
        <v>945</v>
      </c>
      <c r="S20" s="130">
        <v>887.56795497185738</v>
      </c>
      <c r="T20" s="295">
        <v>3577.8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</row>
    <row r="21" spans="2:42" x14ac:dyDescent="0.15">
      <c r="B21" s="160"/>
      <c r="C21" s="145">
        <v>4</v>
      </c>
      <c r="D21" s="161"/>
      <c r="E21" s="130">
        <v>950.4</v>
      </c>
      <c r="F21" s="130">
        <v>950.4</v>
      </c>
      <c r="G21" s="130">
        <v>950.4</v>
      </c>
      <c r="H21" s="130">
        <v>2346.3000000000002</v>
      </c>
      <c r="I21" s="130">
        <v>572.4</v>
      </c>
      <c r="J21" s="130">
        <v>680.4</v>
      </c>
      <c r="K21" s="130">
        <v>615.79153846153849</v>
      </c>
      <c r="L21" s="130">
        <v>5192.2</v>
      </c>
      <c r="M21" s="130">
        <v>918</v>
      </c>
      <c r="N21" s="130">
        <v>1026</v>
      </c>
      <c r="O21" s="130">
        <v>960.98343458290049</v>
      </c>
      <c r="P21" s="130">
        <v>11110.2</v>
      </c>
      <c r="Q21" s="130">
        <v>864</v>
      </c>
      <c r="R21" s="130">
        <v>1026</v>
      </c>
      <c r="S21" s="130">
        <v>955.84440670851541</v>
      </c>
      <c r="T21" s="295">
        <v>6085.1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</row>
    <row r="22" spans="2:42" x14ac:dyDescent="0.15">
      <c r="B22" s="160"/>
      <c r="C22" s="145">
        <v>5</v>
      </c>
      <c r="D22" s="161"/>
      <c r="E22" s="130">
        <v>918</v>
      </c>
      <c r="F22" s="130">
        <v>1026</v>
      </c>
      <c r="G22" s="130">
        <v>975.0468994530919</v>
      </c>
      <c r="H22" s="130">
        <v>2654.5</v>
      </c>
      <c r="I22" s="130">
        <v>648</v>
      </c>
      <c r="J22" s="130">
        <v>648</v>
      </c>
      <c r="K22" s="130">
        <v>648</v>
      </c>
      <c r="L22" s="130">
        <v>5380.1</v>
      </c>
      <c r="M22" s="130">
        <v>918</v>
      </c>
      <c r="N22" s="130">
        <v>1080</v>
      </c>
      <c r="O22" s="130">
        <v>1012.7499475341028</v>
      </c>
      <c r="P22" s="130">
        <v>8906.2999999999993</v>
      </c>
      <c r="Q22" s="130">
        <v>882.36</v>
      </c>
      <c r="R22" s="130">
        <v>1058.4000000000001</v>
      </c>
      <c r="S22" s="130">
        <v>981.9514484655723</v>
      </c>
      <c r="T22" s="295">
        <v>4493.1000000000004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</row>
    <row r="23" spans="2:42" x14ac:dyDescent="0.15">
      <c r="B23" s="160"/>
      <c r="C23" s="145">
        <v>6</v>
      </c>
      <c r="D23" s="161"/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59">
        <v>0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</row>
    <row r="24" spans="2:42" x14ac:dyDescent="0.15">
      <c r="B24" s="151"/>
      <c r="C24" s="155">
        <v>7</v>
      </c>
      <c r="D24" s="167"/>
      <c r="E24" s="128">
        <v>842.4</v>
      </c>
      <c r="F24" s="128">
        <v>972</v>
      </c>
      <c r="G24" s="128">
        <v>930.80506329113939</v>
      </c>
      <c r="H24" s="128">
        <v>4311.1000000000004</v>
      </c>
      <c r="I24" s="128">
        <v>540</v>
      </c>
      <c r="J24" s="128">
        <v>691.2</v>
      </c>
      <c r="K24" s="128">
        <v>660.19863013698648</v>
      </c>
      <c r="L24" s="128">
        <v>5105.8999999999996</v>
      </c>
      <c r="M24" s="128">
        <v>864</v>
      </c>
      <c r="N24" s="128">
        <v>1026</v>
      </c>
      <c r="O24" s="128">
        <v>978.04504737741354</v>
      </c>
      <c r="P24" s="128">
        <v>8693.2000000000007</v>
      </c>
      <c r="Q24" s="128">
        <v>864</v>
      </c>
      <c r="R24" s="128">
        <v>972</v>
      </c>
      <c r="S24" s="128">
        <v>924.99715530965364</v>
      </c>
      <c r="T24" s="134">
        <v>6135.7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</row>
    <row r="25" spans="2:42" ht="13.5" customHeight="1" x14ac:dyDescent="0.15">
      <c r="B25" s="160"/>
      <c r="C25" s="613" t="s">
        <v>91</v>
      </c>
      <c r="D25" s="614"/>
      <c r="E25" s="783" t="s">
        <v>441</v>
      </c>
      <c r="F25" s="784"/>
      <c r="G25" s="784"/>
      <c r="H25" s="785"/>
      <c r="I25" s="783" t="s">
        <v>230</v>
      </c>
      <c r="J25" s="784"/>
      <c r="K25" s="784"/>
      <c r="L25" s="785"/>
      <c r="M25" s="783" t="s">
        <v>442</v>
      </c>
      <c r="N25" s="784"/>
      <c r="O25" s="784"/>
      <c r="P25" s="785"/>
      <c r="Q25" s="160"/>
      <c r="R25" s="136"/>
      <c r="S25" s="136"/>
      <c r="T25" s="136"/>
      <c r="V25" s="184"/>
      <c r="W25" s="184"/>
      <c r="X25" s="184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2:42" x14ac:dyDescent="0.15">
      <c r="B26" s="151" t="s">
        <v>440</v>
      </c>
      <c r="C26" s="152"/>
      <c r="D26" s="152"/>
      <c r="E26" s="277" t="s">
        <v>141</v>
      </c>
      <c r="F26" s="277" t="s">
        <v>99</v>
      </c>
      <c r="G26" s="277" t="s">
        <v>176</v>
      </c>
      <c r="H26" s="277" t="s">
        <v>101</v>
      </c>
      <c r="I26" s="142" t="s">
        <v>141</v>
      </c>
      <c r="J26" s="277" t="s">
        <v>99</v>
      </c>
      <c r="K26" s="144" t="s">
        <v>176</v>
      </c>
      <c r="L26" s="277" t="s">
        <v>101</v>
      </c>
      <c r="M26" s="142" t="s">
        <v>141</v>
      </c>
      <c r="N26" s="277" t="s">
        <v>99</v>
      </c>
      <c r="O26" s="144" t="s">
        <v>176</v>
      </c>
      <c r="P26" s="277" t="s">
        <v>101</v>
      </c>
      <c r="Q26" s="160"/>
      <c r="R26" s="136"/>
      <c r="S26" s="136"/>
      <c r="T26" s="136"/>
      <c r="U26" s="136"/>
      <c r="V26" s="136"/>
      <c r="W26" s="568"/>
      <c r="X26" s="568"/>
      <c r="Y26" s="782"/>
      <c r="Z26" s="782"/>
      <c r="AA26" s="782"/>
      <c r="AB26" s="782"/>
      <c r="AC26" s="782"/>
      <c r="AD26" s="782"/>
      <c r="AE26" s="782"/>
      <c r="AF26" s="782"/>
      <c r="AG26" s="782"/>
      <c r="AH26" s="782"/>
      <c r="AI26" s="782"/>
      <c r="AJ26" s="782"/>
      <c r="AK26" s="136"/>
      <c r="AL26" s="136"/>
      <c r="AM26" s="136"/>
      <c r="AN26" s="136"/>
      <c r="AO26" s="136"/>
      <c r="AP26" s="136"/>
    </row>
    <row r="27" spans="2:42" x14ac:dyDescent="0.15">
      <c r="B27" s="190" t="s">
        <v>388</v>
      </c>
      <c r="C27" s="200">
        <v>22</v>
      </c>
      <c r="D27" s="208" t="s">
        <v>389</v>
      </c>
      <c r="E27" s="158">
        <v>357</v>
      </c>
      <c r="F27" s="158">
        <v>609</v>
      </c>
      <c r="G27" s="158">
        <v>437</v>
      </c>
      <c r="H27" s="158">
        <v>142431</v>
      </c>
      <c r="I27" s="290">
        <v>767</v>
      </c>
      <c r="J27" s="290">
        <v>945</v>
      </c>
      <c r="K27" s="290">
        <v>831</v>
      </c>
      <c r="L27" s="158">
        <v>4984</v>
      </c>
      <c r="M27" s="150" t="s">
        <v>271</v>
      </c>
      <c r="N27" s="150" t="s">
        <v>271</v>
      </c>
      <c r="O27" s="150" t="s">
        <v>271</v>
      </c>
      <c r="P27" s="157">
        <v>60258</v>
      </c>
      <c r="Q27" s="160"/>
      <c r="R27" s="136"/>
      <c r="S27" s="136"/>
      <c r="T27" s="136"/>
      <c r="U27" s="136"/>
      <c r="V27" s="136"/>
      <c r="W27" s="136"/>
      <c r="X27" s="136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36"/>
      <c r="AL27" s="136"/>
      <c r="AM27" s="136"/>
      <c r="AN27" s="136"/>
      <c r="AO27" s="136"/>
      <c r="AP27" s="136"/>
    </row>
    <row r="28" spans="2:42" ht="13.5" x14ac:dyDescent="0.15">
      <c r="B28" s="214"/>
      <c r="C28" s="193">
        <v>23</v>
      </c>
      <c r="D28" s="211"/>
      <c r="E28" s="308">
        <v>410.55</v>
      </c>
      <c r="F28" s="308">
        <v>630</v>
      </c>
      <c r="G28" s="308">
        <v>522.7062229031726</v>
      </c>
      <c r="H28" s="308">
        <v>84152.200000000012</v>
      </c>
      <c r="I28" s="308">
        <v>787.5</v>
      </c>
      <c r="J28" s="308">
        <v>882</v>
      </c>
      <c r="K28" s="308">
        <v>835.51726726726724</v>
      </c>
      <c r="L28" s="308">
        <v>1050.9000000000001</v>
      </c>
      <c r="M28" s="622" t="s">
        <v>271</v>
      </c>
      <c r="N28" s="622" t="s">
        <v>271</v>
      </c>
      <c r="O28" s="622" t="s">
        <v>271</v>
      </c>
      <c r="P28" s="687">
        <v>143559.5</v>
      </c>
      <c r="Q28" s="160"/>
      <c r="R28" s="136"/>
      <c r="S28" s="184"/>
      <c r="T28" s="184"/>
      <c r="U28" s="184"/>
      <c r="V28" s="184"/>
      <c r="W28" s="184"/>
      <c r="X28" s="184"/>
      <c r="Y28" s="184"/>
      <c r="Z28" s="184"/>
      <c r="AA28" s="136"/>
      <c r="AB28" s="136"/>
      <c r="AC28" s="140"/>
      <c r="AD28" s="140"/>
      <c r="AE28" s="140"/>
      <c r="AF28" s="136"/>
      <c r="AG28" s="145"/>
      <c r="AH28" s="145"/>
      <c r="AI28" s="145"/>
      <c r="AJ28" s="136"/>
      <c r="AK28" s="136"/>
      <c r="AL28" s="136"/>
      <c r="AM28" s="136"/>
      <c r="AN28" s="136"/>
      <c r="AO28" s="136"/>
      <c r="AP28" s="136"/>
    </row>
    <row r="29" spans="2:42" ht="13.5" x14ac:dyDescent="0.15">
      <c r="B29" s="214"/>
      <c r="C29" s="193">
        <v>24</v>
      </c>
      <c r="D29" s="211"/>
      <c r="E29" s="165">
        <v>399</v>
      </c>
      <c r="F29" s="165">
        <v>519.75</v>
      </c>
      <c r="G29" s="165">
        <v>438.49435836113872</v>
      </c>
      <c r="H29" s="165">
        <v>183040.8</v>
      </c>
      <c r="I29" s="165">
        <v>787.5</v>
      </c>
      <c r="J29" s="165">
        <v>945</v>
      </c>
      <c r="K29" s="165">
        <v>772.90564521529484</v>
      </c>
      <c r="L29" s="165">
        <v>3206.9999999999995</v>
      </c>
      <c r="M29" s="622" t="s">
        <v>271</v>
      </c>
      <c r="N29" s="622" t="s">
        <v>271</v>
      </c>
      <c r="O29" s="622" t="s">
        <v>271</v>
      </c>
      <c r="P29" s="166">
        <v>162003.6</v>
      </c>
      <c r="Q29" s="160"/>
      <c r="R29" s="136"/>
      <c r="S29" s="184"/>
      <c r="T29" s="184"/>
      <c r="U29" s="184"/>
      <c r="V29" s="184"/>
      <c r="W29" s="184"/>
      <c r="X29" s="184"/>
      <c r="Y29" s="184"/>
      <c r="Z29" s="184"/>
      <c r="AA29" s="136"/>
      <c r="AB29" s="136"/>
      <c r="AC29" s="140"/>
      <c r="AD29" s="140"/>
      <c r="AE29" s="140"/>
      <c r="AF29" s="136"/>
      <c r="AG29" s="145"/>
      <c r="AH29" s="145"/>
      <c r="AI29" s="145"/>
      <c r="AJ29" s="136"/>
      <c r="AK29" s="136"/>
      <c r="AL29" s="136"/>
      <c r="AM29" s="136"/>
      <c r="AN29" s="136"/>
      <c r="AO29" s="136"/>
      <c r="AP29" s="136"/>
    </row>
    <row r="30" spans="2:42" ht="13.5" x14ac:dyDescent="0.15">
      <c r="B30" s="202"/>
      <c r="C30" s="205">
        <v>25</v>
      </c>
      <c r="D30" s="213"/>
      <c r="E30" s="181">
        <v>367.5</v>
      </c>
      <c r="F30" s="181">
        <v>662.55000000000007</v>
      </c>
      <c r="G30" s="294">
        <v>502.50986456992098</v>
      </c>
      <c r="H30" s="171">
        <v>324046.49999999994</v>
      </c>
      <c r="I30" s="128">
        <v>808.5</v>
      </c>
      <c r="J30" s="128">
        <v>840</v>
      </c>
      <c r="K30" s="128">
        <v>833.66154562383622</v>
      </c>
      <c r="L30" s="128">
        <v>2596.7999999999993</v>
      </c>
      <c r="M30" s="248">
        <v>0</v>
      </c>
      <c r="N30" s="248">
        <v>0</v>
      </c>
      <c r="O30" s="248">
        <v>0</v>
      </c>
      <c r="P30" s="134">
        <v>91108.5</v>
      </c>
      <c r="Q30" s="136"/>
      <c r="R30" s="136"/>
      <c r="S30" s="184"/>
      <c r="T30" s="184"/>
      <c r="U30" s="184"/>
      <c r="V30" s="184"/>
      <c r="W30" s="184"/>
      <c r="X30" s="184"/>
      <c r="Y30" s="184"/>
      <c r="Z30" s="184"/>
      <c r="AA30" s="136"/>
      <c r="AB30" s="136"/>
      <c r="AC30" s="140"/>
      <c r="AD30" s="140"/>
      <c r="AE30" s="140"/>
      <c r="AF30" s="136"/>
      <c r="AG30" s="145"/>
      <c r="AH30" s="145"/>
      <c r="AI30" s="145"/>
      <c r="AJ30" s="136"/>
      <c r="AK30" s="136"/>
      <c r="AL30" s="136"/>
      <c r="AM30" s="136"/>
      <c r="AN30" s="136"/>
      <c r="AO30" s="136"/>
      <c r="AP30" s="136"/>
    </row>
    <row r="31" spans="2:42" x14ac:dyDescent="0.15">
      <c r="B31" s="160"/>
      <c r="C31" s="145">
        <v>7</v>
      </c>
      <c r="D31" s="161"/>
      <c r="E31" s="180">
        <v>504</v>
      </c>
      <c r="F31" s="180">
        <v>655.20000000000005</v>
      </c>
      <c r="G31" s="180">
        <v>558.57939159215266</v>
      </c>
      <c r="H31" s="162">
        <v>53645.1</v>
      </c>
      <c r="I31" s="229">
        <v>0</v>
      </c>
      <c r="J31" s="229">
        <v>0</v>
      </c>
      <c r="K31" s="229">
        <v>0</v>
      </c>
      <c r="L31" s="130">
        <v>479.3</v>
      </c>
      <c r="M31" s="229">
        <v>0</v>
      </c>
      <c r="N31" s="229">
        <v>0</v>
      </c>
      <c r="O31" s="229">
        <v>0</v>
      </c>
      <c r="P31" s="295">
        <v>5143.8</v>
      </c>
      <c r="Q31" s="136"/>
      <c r="R31" s="136"/>
      <c r="S31" s="136"/>
      <c r="T31" s="136"/>
      <c r="V31" s="136"/>
      <c r="W31" s="145"/>
      <c r="X31" s="136"/>
      <c r="Y31" s="140"/>
      <c r="Z31" s="140"/>
      <c r="AA31" s="140"/>
      <c r="AB31" s="136"/>
      <c r="AC31" s="267"/>
      <c r="AD31" s="267"/>
      <c r="AE31" s="267"/>
      <c r="AF31" s="267"/>
      <c r="AG31" s="260"/>
      <c r="AH31" s="260"/>
      <c r="AI31" s="260"/>
      <c r="AJ31" s="267"/>
      <c r="AK31" s="136"/>
      <c r="AL31" s="136"/>
      <c r="AM31" s="136"/>
      <c r="AN31" s="136"/>
      <c r="AO31" s="136"/>
      <c r="AP31" s="136"/>
    </row>
    <row r="32" spans="2:42" x14ac:dyDescent="0.15">
      <c r="B32" s="160"/>
      <c r="C32" s="145">
        <v>8</v>
      </c>
      <c r="D32" s="161"/>
      <c r="E32" s="180">
        <v>509.25</v>
      </c>
      <c r="F32" s="180">
        <v>662.55000000000007</v>
      </c>
      <c r="G32" s="180">
        <v>564.43495809711624</v>
      </c>
      <c r="H32" s="162">
        <v>7313.5</v>
      </c>
      <c r="I32" s="130">
        <v>840</v>
      </c>
      <c r="J32" s="130">
        <v>840</v>
      </c>
      <c r="K32" s="130">
        <v>839.99999999999989</v>
      </c>
      <c r="L32" s="130">
        <v>370.4</v>
      </c>
      <c r="M32" s="229">
        <v>0</v>
      </c>
      <c r="N32" s="229">
        <v>0</v>
      </c>
      <c r="O32" s="229">
        <v>0</v>
      </c>
      <c r="P32" s="295">
        <v>3224.2</v>
      </c>
      <c r="Q32" s="136"/>
      <c r="R32" s="136"/>
      <c r="S32" s="136"/>
      <c r="T32" s="136"/>
      <c r="V32" s="136"/>
      <c r="W32" s="145"/>
      <c r="X32" s="136"/>
      <c r="Y32" s="140"/>
      <c r="Z32" s="140"/>
      <c r="AA32" s="140"/>
      <c r="AB32" s="136"/>
      <c r="AC32" s="267"/>
      <c r="AD32" s="267"/>
      <c r="AE32" s="267"/>
      <c r="AF32" s="267"/>
      <c r="AG32" s="260"/>
      <c r="AH32" s="260"/>
      <c r="AI32" s="260"/>
      <c r="AJ32" s="267"/>
      <c r="AK32" s="136"/>
      <c r="AL32" s="136"/>
      <c r="AM32" s="136"/>
      <c r="AN32" s="136"/>
      <c r="AO32" s="136"/>
      <c r="AP32" s="136"/>
    </row>
    <row r="33" spans="2:42" x14ac:dyDescent="0.15">
      <c r="B33" s="160"/>
      <c r="C33" s="145">
        <v>9</v>
      </c>
      <c r="D33" s="161"/>
      <c r="E33" s="180">
        <v>493.5</v>
      </c>
      <c r="F33" s="180">
        <v>626.85</v>
      </c>
      <c r="G33" s="180">
        <v>540.42336514087492</v>
      </c>
      <c r="H33" s="162">
        <v>28217.3</v>
      </c>
      <c r="I33" s="229">
        <v>0</v>
      </c>
      <c r="J33" s="229">
        <v>0</v>
      </c>
      <c r="K33" s="229">
        <v>0</v>
      </c>
      <c r="L33" s="130">
        <v>372.8</v>
      </c>
      <c r="M33" s="229">
        <v>0</v>
      </c>
      <c r="N33" s="229">
        <v>0</v>
      </c>
      <c r="O33" s="229">
        <v>0</v>
      </c>
      <c r="P33" s="295">
        <v>5078.2</v>
      </c>
      <c r="Q33" s="136"/>
      <c r="R33" s="136"/>
      <c r="S33" s="136"/>
      <c r="T33" s="136"/>
      <c r="V33" s="136"/>
      <c r="W33" s="145"/>
      <c r="X33" s="136"/>
      <c r="Y33" s="140"/>
      <c r="Z33" s="140"/>
      <c r="AA33" s="140"/>
      <c r="AB33" s="136"/>
      <c r="AC33" s="267"/>
      <c r="AD33" s="267"/>
      <c r="AE33" s="267"/>
      <c r="AF33" s="267"/>
      <c r="AG33" s="260"/>
      <c r="AH33" s="260"/>
      <c r="AI33" s="260"/>
      <c r="AJ33" s="267"/>
      <c r="AK33" s="136"/>
      <c r="AL33" s="136"/>
      <c r="AM33" s="136"/>
      <c r="AN33" s="136"/>
      <c r="AO33" s="136"/>
      <c r="AP33" s="136"/>
    </row>
    <row r="34" spans="2:42" x14ac:dyDescent="0.15">
      <c r="B34" s="160"/>
      <c r="C34" s="145">
        <v>10</v>
      </c>
      <c r="D34" s="161"/>
      <c r="E34" s="180">
        <v>514.5</v>
      </c>
      <c r="F34" s="180">
        <v>619.5</v>
      </c>
      <c r="G34" s="180">
        <v>551.60287111531807</v>
      </c>
      <c r="H34" s="162">
        <v>14648.4</v>
      </c>
      <c r="I34" s="130">
        <v>840</v>
      </c>
      <c r="J34" s="130">
        <v>840</v>
      </c>
      <c r="K34" s="130">
        <v>840</v>
      </c>
      <c r="L34" s="130">
        <v>291.60000000000002</v>
      </c>
      <c r="M34" s="229">
        <v>0</v>
      </c>
      <c r="N34" s="229">
        <v>0</v>
      </c>
      <c r="O34" s="229">
        <v>0</v>
      </c>
      <c r="P34" s="295">
        <v>5951.1</v>
      </c>
      <c r="Q34" s="136"/>
      <c r="R34" s="136"/>
      <c r="S34" s="136"/>
      <c r="T34" s="136"/>
      <c r="V34" s="136"/>
      <c r="W34" s="145"/>
      <c r="X34" s="136"/>
      <c r="Y34" s="140"/>
      <c r="Z34" s="140"/>
      <c r="AA34" s="140"/>
      <c r="AB34" s="136"/>
      <c r="AC34" s="267"/>
      <c r="AD34" s="267"/>
      <c r="AE34" s="267"/>
      <c r="AF34" s="267"/>
      <c r="AG34" s="260"/>
      <c r="AH34" s="260"/>
      <c r="AI34" s="260"/>
      <c r="AJ34" s="267"/>
      <c r="AK34" s="136"/>
      <c r="AL34" s="136"/>
      <c r="AM34" s="136"/>
      <c r="AN34" s="136"/>
      <c r="AO34" s="136"/>
      <c r="AP34" s="136"/>
    </row>
    <row r="35" spans="2:42" x14ac:dyDescent="0.15">
      <c r="B35" s="160"/>
      <c r="C35" s="145">
        <v>11</v>
      </c>
      <c r="D35" s="161"/>
      <c r="E35" s="180">
        <v>527.1</v>
      </c>
      <c r="F35" s="180">
        <v>619.5</v>
      </c>
      <c r="G35" s="180">
        <v>570.17619645378932</v>
      </c>
      <c r="H35" s="162">
        <v>16297.8</v>
      </c>
      <c r="I35" s="229">
        <v>0</v>
      </c>
      <c r="J35" s="229">
        <v>0</v>
      </c>
      <c r="K35" s="229">
        <v>0</v>
      </c>
      <c r="L35" s="130">
        <v>172.2</v>
      </c>
      <c r="M35" s="229">
        <v>0</v>
      </c>
      <c r="N35" s="229">
        <v>0</v>
      </c>
      <c r="O35" s="229">
        <v>0</v>
      </c>
      <c r="P35" s="295">
        <v>4801.6000000000004</v>
      </c>
      <c r="Q35" s="136"/>
      <c r="R35" s="136"/>
      <c r="S35" s="136"/>
      <c r="T35" s="136"/>
      <c r="V35" s="136"/>
      <c r="W35" s="145"/>
      <c r="X35" s="136"/>
      <c r="Y35" s="140"/>
      <c r="Z35" s="140"/>
      <c r="AA35" s="140"/>
      <c r="AB35" s="136"/>
      <c r="AC35" s="267"/>
      <c r="AD35" s="267"/>
      <c r="AE35" s="267"/>
      <c r="AF35" s="267"/>
      <c r="AG35" s="260"/>
      <c r="AH35" s="260"/>
      <c r="AI35" s="260"/>
      <c r="AJ35" s="267"/>
      <c r="AK35" s="136"/>
      <c r="AL35" s="136"/>
      <c r="AM35" s="136"/>
      <c r="AN35" s="136"/>
      <c r="AO35" s="136"/>
      <c r="AP35" s="136"/>
    </row>
    <row r="36" spans="2:42" x14ac:dyDescent="0.15">
      <c r="B36" s="160"/>
      <c r="C36" s="145">
        <v>12</v>
      </c>
      <c r="D36" s="161"/>
      <c r="E36" s="180">
        <v>546</v>
      </c>
      <c r="F36" s="180">
        <v>639.45000000000005</v>
      </c>
      <c r="G36" s="180">
        <v>575.59560931273154</v>
      </c>
      <c r="H36" s="162">
        <v>11292.9</v>
      </c>
      <c r="I36" s="229">
        <v>0</v>
      </c>
      <c r="J36" s="229">
        <v>0</v>
      </c>
      <c r="K36" s="229">
        <v>0</v>
      </c>
      <c r="L36" s="130">
        <v>64.7</v>
      </c>
      <c r="M36" s="229">
        <v>0</v>
      </c>
      <c r="N36" s="229">
        <v>0</v>
      </c>
      <c r="O36" s="229">
        <v>0</v>
      </c>
      <c r="P36" s="295">
        <v>4959.5</v>
      </c>
      <c r="Q36" s="136"/>
      <c r="R36" s="136"/>
      <c r="S36" s="136"/>
      <c r="T36" s="136"/>
      <c r="V36" s="136"/>
      <c r="W36" s="145"/>
      <c r="X36" s="136"/>
      <c r="Y36" s="140"/>
      <c r="Z36" s="140"/>
      <c r="AA36" s="140"/>
      <c r="AB36" s="136"/>
      <c r="AC36" s="267"/>
      <c r="AD36" s="267"/>
      <c r="AE36" s="267"/>
      <c r="AF36" s="267"/>
      <c r="AG36" s="260"/>
      <c r="AH36" s="260"/>
      <c r="AI36" s="260"/>
      <c r="AJ36" s="267"/>
      <c r="AK36" s="136"/>
      <c r="AL36" s="136"/>
      <c r="AM36" s="136"/>
      <c r="AN36" s="136"/>
      <c r="AO36" s="136"/>
      <c r="AP36" s="136"/>
    </row>
    <row r="37" spans="2:42" x14ac:dyDescent="0.15">
      <c r="B37" s="160" t="s">
        <v>390</v>
      </c>
      <c r="C37" s="145">
        <v>1</v>
      </c>
      <c r="D37" s="161" t="s">
        <v>391</v>
      </c>
      <c r="E37" s="180">
        <v>535.5</v>
      </c>
      <c r="F37" s="180">
        <v>609</v>
      </c>
      <c r="G37" s="180">
        <v>577.71896263669498</v>
      </c>
      <c r="H37" s="162">
        <v>30753.200000000001</v>
      </c>
      <c r="I37" s="229">
        <v>0</v>
      </c>
      <c r="J37" s="229">
        <v>0</v>
      </c>
      <c r="K37" s="229">
        <v>0</v>
      </c>
      <c r="L37" s="130">
        <v>36.4</v>
      </c>
      <c r="M37" s="229">
        <v>0</v>
      </c>
      <c r="N37" s="229">
        <v>0</v>
      </c>
      <c r="O37" s="229">
        <v>0</v>
      </c>
      <c r="P37" s="295">
        <v>5655.2</v>
      </c>
      <c r="Q37" s="136"/>
      <c r="R37" s="136"/>
      <c r="S37" s="136"/>
      <c r="T37" s="136"/>
      <c r="V37" s="136"/>
      <c r="W37" s="145"/>
      <c r="X37" s="136"/>
      <c r="Y37" s="140"/>
      <c r="Z37" s="140"/>
      <c r="AA37" s="140"/>
      <c r="AB37" s="136"/>
      <c r="AC37" s="267"/>
      <c r="AD37" s="267"/>
      <c r="AE37" s="267"/>
      <c r="AF37" s="267"/>
      <c r="AG37" s="260"/>
      <c r="AH37" s="260"/>
      <c r="AI37" s="260"/>
      <c r="AJ37" s="267"/>
      <c r="AK37" s="136"/>
      <c r="AL37" s="136"/>
      <c r="AM37" s="136"/>
      <c r="AN37" s="136"/>
      <c r="AO37" s="136"/>
      <c r="AP37" s="136"/>
    </row>
    <row r="38" spans="2:42" x14ac:dyDescent="0.15">
      <c r="B38" s="160"/>
      <c r="C38" s="145">
        <v>2</v>
      </c>
      <c r="D38" s="161"/>
      <c r="E38" s="229">
        <v>0</v>
      </c>
      <c r="F38" s="229">
        <v>0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136"/>
      <c r="R38" s="136"/>
      <c r="S38" s="136"/>
      <c r="T38" s="136"/>
      <c r="V38" s="136"/>
      <c r="W38" s="145"/>
      <c r="X38" s="136"/>
      <c r="Y38" s="140"/>
      <c r="Z38" s="140"/>
      <c r="AA38" s="140"/>
      <c r="AB38" s="136"/>
      <c r="AC38" s="267"/>
      <c r="AD38" s="267"/>
      <c r="AE38" s="267"/>
      <c r="AF38" s="267"/>
      <c r="AG38" s="260"/>
      <c r="AH38" s="260"/>
      <c r="AI38" s="260"/>
      <c r="AJ38" s="267"/>
      <c r="AK38" s="136"/>
      <c r="AL38" s="136"/>
      <c r="AM38" s="136"/>
      <c r="AN38" s="136"/>
      <c r="AO38" s="136"/>
      <c r="AP38" s="136"/>
    </row>
    <row r="39" spans="2:42" x14ac:dyDescent="0.15">
      <c r="B39" s="160"/>
      <c r="C39" s="145">
        <v>3</v>
      </c>
      <c r="D39" s="161"/>
      <c r="E39" s="130">
        <v>546</v>
      </c>
      <c r="F39" s="130">
        <v>619.5</v>
      </c>
      <c r="G39" s="130">
        <v>576.9579558079248</v>
      </c>
      <c r="H39" s="130">
        <v>25087.4</v>
      </c>
      <c r="I39" s="229">
        <v>0</v>
      </c>
      <c r="J39" s="229">
        <v>0</v>
      </c>
      <c r="K39" s="229">
        <v>0</v>
      </c>
      <c r="L39" s="130">
        <v>133.80000000000001</v>
      </c>
      <c r="M39" s="229">
        <v>0</v>
      </c>
      <c r="N39" s="229">
        <v>0</v>
      </c>
      <c r="O39" s="229">
        <v>0</v>
      </c>
      <c r="P39" s="295">
        <v>6664.7</v>
      </c>
      <c r="Q39" s="136"/>
      <c r="R39" s="136"/>
      <c r="S39" s="136"/>
      <c r="T39" s="136"/>
      <c r="V39" s="136"/>
      <c r="W39" s="145"/>
      <c r="X39" s="136"/>
      <c r="Y39" s="140"/>
      <c r="Z39" s="140"/>
      <c r="AA39" s="140"/>
      <c r="AB39" s="136"/>
      <c r="AC39" s="267"/>
      <c r="AD39" s="267"/>
      <c r="AE39" s="267"/>
      <c r="AF39" s="267"/>
      <c r="AG39" s="260"/>
      <c r="AH39" s="260"/>
      <c r="AI39" s="260"/>
      <c r="AJ39" s="267"/>
      <c r="AK39" s="136"/>
      <c r="AL39" s="136"/>
      <c r="AM39" s="136"/>
      <c r="AN39" s="136"/>
      <c r="AO39" s="136"/>
      <c r="AP39" s="136"/>
    </row>
    <row r="40" spans="2:42" x14ac:dyDescent="0.15">
      <c r="B40" s="160"/>
      <c r="C40" s="145">
        <v>4</v>
      </c>
      <c r="D40" s="161"/>
      <c r="E40" s="130">
        <v>583.20000000000005</v>
      </c>
      <c r="F40" s="130">
        <v>702</v>
      </c>
      <c r="G40" s="130">
        <v>642.16184403614602</v>
      </c>
      <c r="H40" s="130">
        <v>19238.900000000001</v>
      </c>
      <c r="I40" s="229">
        <v>0</v>
      </c>
      <c r="J40" s="229">
        <v>0</v>
      </c>
      <c r="K40" s="229">
        <v>0</v>
      </c>
      <c r="L40" s="130">
        <v>58.1</v>
      </c>
      <c r="M40" s="229">
        <v>0</v>
      </c>
      <c r="N40" s="229">
        <v>0</v>
      </c>
      <c r="O40" s="229">
        <v>0</v>
      </c>
      <c r="P40" s="295">
        <v>6826</v>
      </c>
      <c r="Q40" s="136"/>
      <c r="R40" s="136"/>
      <c r="S40" s="136"/>
      <c r="T40" s="136"/>
      <c r="V40" s="136"/>
      <c r="W40" s="145"/>
      <c r="X40" s="136"/>
      <c r="Y40" s="140"/>
      <c r="Z40" s="140"/>
      <c r="AA40" s="140"/>
      <c r="AB40" s="136"/>
      <c r="AC40" s="267"/>
      <c r="AD40" s="267"/>
      <c r="AE40" s="267"/>
      <c r="AF40" s="267"/>
      <c r="AG40" s="260"/>
      <c r="AH40" s="260"/>
      <c r="AI40" s="260"/>
      <c r="AJ40" s="267"/>
      <c r="AK40" s="136"/>
      <c r="AL40" s="136"/>
      <c r="AM40" s="136"/>
      <c r="AN40" s="136"/>
      <c r="AO40" s="136"/>
      <c r="AP40" s="136"/>
    </row>
    <row r="41" spans="2:42" x14ac:dyDescent="0.15">
      <c r="B41" s="160"/>
      <c r="C41" s="145">
        <v>5</v>
      </c>
      <c r="D41" s="161"/>
      <c r="E41" s="130">
        <v>642.6</v>
      </c>
      <c r="F41" s="130">
        <v>837</v>
      </c>
      <c r="G41" s="130">
        <v>740.22701559247992</v>
      </c>
      <c r="H41" s="130">
        <v>38630.5</v>
      </c>
      <c r="I41" s="229">
        <v>961.2</v>
      </c>
      <c r="J41" s="229">
        <v>961.2</v>
      </c>
      <c r="K41" s="229">
        <v>961.19999999999982</v>
      </c>
      <c r="L41" s="130">
        <v>433</v>
      </c>
      <c r="M41" s="229">
        <v>0</v>
      </c>
      <c r="N41" s="229">
        <v>0</v>
      </c>
      <c r="O41" s="229">
        <v>0</v>
      </c>
      <c r="P41" s="295">
        <v>4421.3999999999996</v>
      </c>
      <c r="Q41" s="136"/>
      <c r="R41" s="136"/>
      <c r="S41" s="136"/>
      <c r="T41" s="136"/>
      <c r="V41" s="136"/>
      <c r="W41" s="145"/>
      <c r="X41" s="136"/>
      <c r="Y41" s="140"/>
      <c r="Z41" s="140"/>
      <c r="AA41" s="140"/>
      <c r="AB41" s="136"/>
      <c r="AC41" s="267"/>
      <c r="AD41" s="267"/>
      <c r="AE41" s="267"/>
      <c r="AF41" s="267"/>
      <c r="AG41" s="260"/>
      <c r="AH41" s="260"/>
      <c r="AI41" s="260"/>
      <c r="AJ41" s="267"/>
      <c r="AK41" s="136"/>
      <c r="AL41" s="136"/>
      <c r="AM41" s="136"/>
      <c r="AN41" s="136"/>
      <c r="AO41" s="136"/>
      <c r="AP41" s="136"/>
    </row>
    <row r="42" spans="2:42" x14ac:dyDescent="0.15">
      <c r="B42" s="160"/>
      <c r="C42" s="145">
        <v>6</v>
      </c>
      <c r="D42" s="161"/>
      <c r="E42" s="229">
        <v>0</v>
      </c>
      <c r="F42" s="229">
        <v>0</v>
      </c>
      <c r="G42" s="229">
        <v>0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59">
        <v>0</v>
      </c>
      <c r="Q42" s="136"/>
      <c r="R42" s="136"/>
      <c r="S42" s="136"/>
      <c r="T42" s="136"/>
      <c r="V42" s="136"/>
      <c r="W42" s="145"/>
      <c r="X42" s="136"/>
      <c r="Y42" s="140"/>
      <c r="Z42" s="140"/>
      <c r="AA42" s="140"/>
      <c r="AB42" s="136"/>
      <c r="AC42" s="267"/>
      <c r="AD42" s="267"/>
      <c r="AE42" s="267"/>
      <c r="AF42" s="267"/>
      <c r="AG42" s="260"/>
      <c r="AH42" s="260"/>
      <c r="AI42" s="260"/>
      <c r="AJ42" s="267"/>
      <c r="AK42" s="136"/>
      <c r="AL42" s="136"/>
      <c r="AM42" s="136"/>
      <c r="AN42" s="136"/>
      <c r="AO42" s="136"/>
      <c r="AP42" s="136"/>
    </row>
    <row r="43" spans="2:42" x14ac:dyDescent="0.15">
      <c r="B43" s="151"/>
      <c r="C43" s="155">
        <v>7</v>
      </c>
      <c r="D43" s="167"/>
      <c r="E43" s="128">
        <v>648</v>
      </c>
      <c r="F43" s="128">
        <v>837</v>
      </c>
      <c r="G43" s="128">
        <v>730.02628258841753</v>
      </c>
      <c r="H43" s="128">
        <v>13206.6</v>
      </c>
      <c r="I43" s="248">
        <v>918</v>
      </c>
      <c r="J43" s="248">
        <v>1063.8</v>
      </c>
      <c r="K43" s="248">
        <v>948.38401933794444</v>
      </c>
      <c r="L43" s="128">
        <v>2189.1999999999998</v>
      </c>
      <c r="M43" s="248">
        <v>0</v>
      </c>
      <c r="N43" s="248">
        <v>0</v>
      </c>
      <c r="O43" s="248">
        <v>0</v>
      </c>
      <c r="P43" s="134">
        <v>2726.9</v>
      </c>
      <c r="Q43" s="136"/>
      <c r="R43" s="136"/>
      <c r="S43" s="136"/>
      <c r="T43" s="136"/>
      <c r="V43" s="136"/>
      <c r="W43" s="145"/>
      <c r="X43" s="136"/>
      <c r="Y43" s="140"/>
      <c r="Z43" s="140"/>
      <c r="AA43" s="140"/>
      <c r="AB43" s="136"/>
      <c r="AC43" s="267"/>
      <c r="AD43" s="267"/>
      <c r="AE43" s="267"/>
      <c r="AF43" s="267"/>
      <c r="AG43" s="260"/>
      <c r="AH43" s="260"/>
      <c r="AI43" s="260"/>
      <c r="AJ43" s="267"/>
      <c r="AK43" s="136"/>
      <c r="AL43" s="136"/>
      <c r="AM43" s="136"/>
      <c r="AN43" s="136"/>
      <c r="AO43" s="136"/>
      <c r="AP43" s="136"/>
    </row>
    <row r="44" spans="2:42" s="136" customFormat="1" ht="6.75" customHeight="1" x14ac:dyDescent="0.15"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AG44" s="260"/>
      <c r="AH44" s="260"/>
      <c r="AI44" s="260"/>
    </row>
    <row r="45" spans="2:42" ht="12.75" customHeight="1" x14ac:dyDescent="0.15">
      <c r="B45" s="139" t="s">
        <v>443</v>
      </c>
      <c r="C45" s="137" t="s">
        <v>444</v>
      </c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</row>
    <row r="46" spans="2:42" ht="12.75" customHeight="1" x14ac:dyDescent="0.15">
      <c r="B46" s="182">
        <v>2</v>
      </c>
      <c r="C46" s="137" t="s">
        <v>394</v>
      </c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</row>
    <row r="47" spans="2:42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</row>
    <row r="48" spans="2:42" x14ac:dyDescent="0.15"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</row>
    <row r="49" spans="22:42" x14ac:dyDescent="0.15"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</row>
    <row r="50" spans="22:42" x14ac:dyDescent="0.15"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</row>
    <row r="51" spans="22:42" x14ac:dyDescent="0.15"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</row>
    <row r="52" spans="22:42" x14ac:dyDescent="0.15"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</row>
    <row r="53" spans="22:42" x14ac:dyDescent="0.15"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</row>
    <row r="54" spans="22:42" x14ac:dyDescent="0.15"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25" style="137" customWidth="1"/>
    <col min="3" max="3" width="3.5" style="137" customWidth="1"/>
    <col min="4" max="4" width="5.625" style="137" customWidth="1"/>
    <col min="5" max="5" width="5.5" style="137" customWidth="1"/>
    <col min="6" max="7" width="5.875" style="137" customWidth="1"/>
    <col min="8" max="8" width="7.875" style="137" customWidth="1"/>
    <col min="9" max="9" width="5.5" style="137" customWidth="1"/>
    <col min="10" max="11" width="5.875" style="137" customWidth="1"/>
    <col min="12" max="12" width="7.875" style="137" customWidth="1"/>
    <col min="13" max="13" width="5.5" style="137" customWidth="1"/>
    <col min="14" max="15" width="5.875" style="137" customWidth="1"/>
    <col min="16" max="16" width="7.875" style="137" customWidth="1"/>
    <col min="17" max="17" width="5.5" style="137" customWidth="1"/>
    <col min="18" max="19" width="5.875" style="137" customWidth="1"/>
    <col min="20" max="20" width="7.875" style="137" customWidth="1"/>
    <col min="21" max="21" width="5.25" style="137" customWidth="1"/>
    <col min="22" max="23" width="5.875" style="137" customWidth="1"/>
    <col min="24" max="24" width="7.875" style="137" customWidth="1"/>
    <col min="25" max="25" width="7.5" style="137"/>
    <col min="26" max="31" width="8.875" style="137" customWidth="1"/>
    <col min="32" max="16384" width="7.5" style="137"/>
  </cols>
  <sheetData>
    <row r="1" spans="2:50" ht="5.25" customHeight="1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ht="5.25" customHeight="1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445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ht="8.25" customHeight="1" x14ac:dyDescent="0.15">
      <c r="X4" s="139" t="s">
        <v>228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</row>
    <row r="5" spans="2:50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2.75" customHeight="1" x14ac:dyDescent="0.15">
      <c r="B6" s="160"/>
      <c r="C6" s="173" t="s">
        <v>91</v>
      </c>
      <c r="D6" s="252"/>
      <c r="E6" s="160" t="s">
        <v>244</v>
      </c>
      <c r="I6" s="160" t="s">
        <v>245</v>
      </c>
      <c r="M6" s="160" t="s">
        <v>446</v>
      </c>
      <c r="N6" s="159"/>
      <c r="O6" s="159"/>
      <c r="P6" s="159"/>
      <c r="Q6" s="236" t="s">
        <v>447</v>
      </c>
      <c r="R6" s="237"/>
      <c r="S6" s="237"/>
      <c r="T6" s="238"/>
      <c r="U6" s="141" t="s">
        <v>448</v>
      </c>
      <c r="V6" s="159"/>
      <c r="W6" s="159"/>
      <c r="X6" s="157"/>
      <c r="Z6" s="136"/>
      <c r="AA6" s="136"/>
      <c r="AB6" s="145"/>
      <c r="AC6" s="145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47"/>
      <c r="AQ6" s="147"/>
      <c r="AR6" s="147"/>
      <c r="AS6" s="147"/>
      <c r="AT6" s="136"/>
      <c r="AU6" s="136"/>
      <c r="AV6" s="136"/>
      <c r="AW6" s="136"/>
      <c r="AX6" s="136"/>
    </row>
    <row r="7" spans="2:50" ht="5.25" customHeight="1" x14ac:dyDescent="0.15">
      <c r="B7" s="160"/>
      <c r="C7" s="151"/>
      <c r="D7" s="167"/>
      <c r="E7" s="160"/>
      <c r="F7" s="136"/>
      <c r="G7" s="136"/>
      <c r="H7" s="136"/>
      <c r="I7" s="338"/>
      <c r="J7" s="339"/>
      <c r="K7" s="339"/>
      <c r="L7" s="339"/>
      <c r="M7" s="338"/>
      <c r="N7" s="339"/>
      <c r="O7" s="339"/>
      <c r="P7" s="339"/>
      <c r="Q7" s="338"/>
      <c r="R7" s="339"/>
      <c r="S7" s="339"/>
      <c r="T7" s="339"/>
      <c r="U7" s="338"/>
      <c r="V7" s="339"/>
      <c r="W7" s="339"/>
      <c r="X7" s="341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2:50" x14ac:dyDescent="0.15">
      <c r="B8" s="570" t="s">
        <v>318</v>
      </c>
      <c r="C8" s="571"/>
      <c r="D8" s="572"/>
      <c r="E8" s="141" t="s">
        <v>98</v>
      </c>
      <c r="F8" s="158" t="s">
        <v>99</v>
      </c>
      <c r="G8" s="159" t="s">
        <v>100</v>
      </c>
      <c r="H8" s="158" t="s">
        <v>101</v>
      </c>
      <c r="I8" s="141" t="s">
        <v>98</v>
      </c>
      <c r="J8" s="158" t="s">
        <v>99</v>
      </c>
      <c r="K8" s="159" t="s">
        <v>100</v>
      </c>
      <c r="L8" s="158" t="s">
        <v>101</v>
      </c>
      <c r="M8" s="141" t="s">
        <v>98</v>
      </c>
      <c r="N8" s="158" t="s">
        <v>99</v>
      </c>
      <c r="O8" s="159" t="s">
        <v>100</v>
      </c>
      <c r="P8" s="158" t="s">
        <v>101</v>
      </c>
      <c r="Q8" s="141" t="s">
        <v>98</v>
      </c>
      <c r="R8" s="158" t="s">
        <v>99</v>
      </c>
      <c r="S8" s="159" t="s">
        <v>100</v>
      </c>
      <c r="T8" s="158" t="s">
        <v>101</v>
      </c>
      <c r="U8" s="141" t="s">
        <v>98</v>
      </c>
      <c r="V8" s="158" t="s">
        <v>99</v>
      </c>
      <c r="W8" s="159" t="s">
        <v>100</v>
      </c>
      <c r="X8" s="158" t="s">
        <v>101</v>
      </c>
      <c r="Z8" s="136"/>
      <c r="AA8" s="571"/>
      <c r="AB8" s="571"/>
      <c r="AC8" s="571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</row>
    <row r="9" spans="2:50" x14ac:dyDescent="0.15">
      <c r="B9" s="151"/>
      <c r="C9" s="152"/>
      <c r="D9" s="152"/>
      <c r="E9" s="151"/>
      <c r="F9" s="171"/>
      <c r="G9" s="152" t="s">
        <v>102</v>
      </c>
      <c r="H9" s="171"/>
      <c r="I9" s="151"/>
      <c r="J9" s="171"/>
      <c r="K9" s="152" t="s">
        <v>102</v>
      </c>
      <c r="L9" s="171"/>
      <c r="M9" s="151"/>
      <c r="N9" s="171"/>
      <c r="O9" s="152" t="s">
        <v>102</v>
      </c>
      <c r="P9" s="171"/>
      <c r="Q9" s="151"/>
      <c r="R9" s="171"/>
      <c r="S9" s="152" t="s">
        <v>102</v>
      </c>
      <c r="T9" s="171"/>
      <c r="U9" s="151"/>
      <c r="V9" s="171"/>
      <c r="W9" s="152" t="s">
        <v>102</v>
      </c>
      <c r="X9" s="171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</row>
    <row r="10" spans="2:50" x14ac:dyDescent="0.15">
      <c r="B10" s="141" t="s">
        <v>375</v>
      </c>
      <c r="C10" s="159">
        <v>23</v>
      </c>
      <c r="D10" s="157" t="s">
        <v>376</v>
      </c>
      <c r="E10" s="319">
        <v>580.02</v>
      </c>
      <c r="F10" s="319">
        <v>689.85</v>
      </c>
      <c r="G10" s="319">
        <v>641.05145319023006</v>
      </c>
      <c r="H10" s="319">
        <v>1310614.5</v>
      </c>
      <c r="I10" s="319">
        <v>672</v>
      </c>
      <c r="J10" s="319">
        <v>829.5</v>
      </c>
      <c r="K10" s="319">
        <v>752.80409366925414</v>
      </c>
      <c r="L10" s="319">
        <v>416207.59999999992</v>
      </c>
      <c r="M10" s="319">
        <v>583.06499999999994</v>
      </c>
      <c r="N10" s="319">
        <v>713.79</v>
      </c>
      <c r="O10" s="319">
        <v>639.89564385014137</v>
      </c>
      <c r="P10" s="319">
        <v>159131.69999999998</v>
      </c>
      <c r="Q10" s="319">
        <v>598.5</v>
      </c>
      <c r="R10" s="319">
        <v>735</v>
      </c>
      <c r="S10" s="319">
        <v>673.29989273380636</v>
      </c>
      <c r="T10" s="319">
        <v>1639756.5000000002</v>
      </c>
      <c r="U10" s="319">
        <v>467.25</v>
      </c>
      <c r="V10" s="319">
        <v>577.5</v>
      </c>
      <c r="W10" s="319">
        <v>510.66510116555651</v>
      </c>
      <c r="X10" s="329">
        <v>147422.6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</row>
    <row r="11" spans="2:50" x14ac:dyDescent="0.15">
      <c r="B11" s="160"/>
      <c r="C11" s="136">
        <v>24</v>
      </c>
      <c r="D11" s="161"/>
      <c r="E11" s="165">
        <v>582.75</v>
      </c>
      <c r="F11" s="165">
        <v>682.5</v>
      </c>
      <c r="G11" s="165">
        <v>602.80060556319052</v>
      </c>
      <c r="H11" s="165">
        <v>1421214.4</v>
      </c>
      <c r="I11" s="165">
        <v>661.5</v>
      </c>
      <c r="J11" s="165">
        <v>861</v>
      </c>
      <c r="K11" s="165">
        <v>707.64496046629745</v>
      </c>
      <c r="L11" s="165">
        <v>374249.8</v>
      </c>
      <c r="M11" s="165">
        <v>588</v>
      </c>
      <c r="N11" s="165">
        <v>712.21500000000003</v>
      </c>
      <c r="O11" s="165">
        <v>608.90969494269768</v>
      </c>
      <c r="P11" s="165">
        <v>277470.89999999997</v>
      </c>
      <c r="Q11" s="165">
        <v>618.97500000000002</v>
      </c>
      <c r="R11" s="165">
        <v>714</v>
      </c>
      <c r="S11" s="165">
        <v>623.52936018162688</v>
      </c>
      <c r="T11" s="165">
        <v>1613135.6</v>
      </c>
      <c r="U11" s="165">
        <v>441</v>
      </c>
      <c r="V11" s="165">
        <v>603.75</v>
      </c>
      <c r="W11" s="165">
        <v>485.44016719225243</v>
      </c>
      <c r="X11" s="166">
        <v>205618.4</v>
      </c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</row>
    <row r="12" spans="2:50" ht="12.75" customHeight="1" x14ac:dyDescent="0.15">
      <c r="B12" s="151"/>
      <c r="C12" s="152">
        <v>25</v>
      </c>
      <c r="D12" s="167"/>
      <c r="E12" s="171">
        <v>567</v>
      </c>
      <c r="F12" s="171">
        <v>735</v>
      </c>
      <c r="G12" s="171">
        <v>634</v>
      </c>
      <c r="H12" s="171">
        <f>SUM(H10:H11)</f>
        <v>2731828.9</v>
      </c>
      <c r="I12" s="171">
        <v>662</v>
      </c>
      <c r="J12" s="171">
        <v>977</v>
      </c>
      <c r="K12" s="171">
        <v>827</v>
      </c>
      <c r="L12" s="171">
        <f>SUM(L10:L11)</f>
        <v>790457.39999999991</v>
      </c>
      <c r="M12" s="171">
        <v>577</v>
      </c>
      <c r="N12" s="171">
        <v>714</v>
      </c>
      <c r="O12" s="171">
        <v>656</v>
      </c>
      <c r="P12" s="171">
        <f>SUM(P10:P11)</f>
        <v>436602.6</v>
      </c>
      <c r="Q12" s="171">
        <v>641</v>
      </c>
      <c r="R12" s="171">
        <v>893</v>
      </c>
      <c r="S12" s="171">
        <v>739</v>
      </c>
      <c r="T12" s="171">
        <f>SUM(T10:T11)</f>
        <v>3252892.1000000006</v>
      </c>
      <c r="U12" s="152">
        <v>504</v>
      </c>
      <c r="V12" s="167">
        <v>662</v>
      </c>
      <c r="W12" s="171">
        <v>603</v>
      </c>
      <c r="X12" s="167">
        <f>SUM(X10:X11)</f>
        <v>353041</v>
      </c>
      <c r="Z12" s="136"/>
      <c r="AA12" s="136"/>
      <c r="AB12" s="136"/>
      <c r="AC12" s="136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36"/>
    </row>
    <row r="13" spans="2:50" x14ac:dyDescent="0.15">
      <c r="B13" s="160"/>
      <c r="C13" s="136">
        <v>11</v>
      </c>
      <c r="D13" s="161"/>
      <c r="E13" s="162">
        <v>567</v>
      </c>
      <c r="F13" s="162">
        <v>682.5</v>
      </c>
      <c r="G13" s="162">
        <v>630.51670869929046</v>
      </c>
      <c r="H13" s="162">
        <v>106768.4</v>
      </c>
      <c r="I13" s="162">
        <v>714</v>
      </c>
      <c r="J13" s="162">
        <v>945</v>
      </c>
      <c r="K13" s="162">
        <v>851.74236358319138</v>
      </c>
      <c r="L13" s="162">
        <v>15696.7</v>
      </c>
      <c r="M13" s="180">
        <v>599.02499999999998</v>
      </c>
      <c r="N13" s="180">
        <v>690.27</v>
      </c>
      <c r="O13" s="180">
        <v>656.32493566927076</v>
      </c>
      <c r="P13" s="162">
        <v>27704.300000000003</v>
      </c>
      <c r="Q13" s="180">
        <v>735</v>
      </c>
      <c r="R13" s="180">
        <v>820.05000000000007</v>
      </c>
      <c r="S13" s="180">
        <v>763.10248878970538</v>
      </c>
      <c r="T13" s="162">
        <v>136220.79999999999</v>
      </c>
      <c r="U13" s="162">
        <v>588</v>
      </c>
      <c r="V13" s="162">
        <v>640.5</v>
      </c>
      <c r="W13" s="162">
        <v>611.14663047225099</v>
      </c>
      <c r="X13" s="161">
        <v>8060.6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40"/>
      <c r="AM13" s="140"/>
      <c r="AN13" s="140"/>
      <c r="AO13" s="136"/>
      <c r="AP13" s="140"/>
      <c r="AQ13" s="140"/>
      <c r="AR13" s="140"/>
      <c r="AS13" s="136"/>
      <c r="AT13" s="136"/>
      <c r="AU13" s="136"/>
      <c r="AV13" s="136"/>
      <c r="AW13" s="136"/>
      <c r="AX13" s="136"/>
    </row>
    <row r="14" spans="2:50" x14ac:dyDescent="0.15">
      <c r="B14" s="160"/>
      <c r="C14" s="136">
        <v>12</v>
      </c>
      <c r="D14" s="161"/>
      <c r="E14" s="162">
        <v>577.5</v>
      </c>
      <c r="F14" s="162">
        <v>661.5</v>
      </c>
      <c r="G14" s="162">
        <v>629.62266821561434</v>
      </c>
      <c r="H14" s="162">
        <v>126702.2</v>
      </c>
      <c r="I14" s="162">
        <v>757.78500000000008</v>
      </c>
      <c r="J14" s="162">
        <v>945</v>
      </c>
      <c r="K14" s="162">
        <v>876.37368285522996</v>
      </c>
      <c r="L14" s="162">
        <v>16115.8</v>
      </c>
      <c r="M14" s="180">
        <v>593.04</v>
      </c>
      <c r="N14" s="180">
        <v>693.10500000000002</v>
      </c>
      <c r="O14" s="180">
        <v>646.75193648475988</v>
      </c>
      <c r="P14" s="162">
        <v>29432.5</v>
      </c>
      <c r="Q14" s="180">
        <v>745.5</v>
      </c>
      <c r="R14" s="180">
        <v>892.5</v>
      </c>
      <c r="S14" s="180">
        <v>809.31107116594546</v>
      </c>
      <c r="T14" s="162">
        <v>109378.40000000001</v>
      </c>
      <c r="U14" s="162">
        <v>588</v>
      </c>
      <c r="V14" s="162">
        <v>646.59</v>
      </c>
      <c r="W14" s="162">
        <v>611.54836053301403</v>
      </c>
      <c r="X14" s="161">
        <v>7100.7000000000007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40"/>
      <c r="AM14" s="140"/>
      <c r="AN14" s="140"/>
      <c r="AO14" s="136"/>
      <c r="AP14" s="140"/>
      <c r="AQ14" s="140"/>
      <c r="AR14" s="140"/>
      <c r="AS14" s="136"/>
      <c r="AT14" s="136"/>
      <c r="AU14" s="136"/>
      <c r="AV14" s="136"/>
      <c r="AW14" s="136"/>
      <c r="AX14" s="136"/>
    </row>
    <row r="15" spans="2:50" x14ac:dyDescent="0.15">
      <c r="B15" s="160" t="s">
        <v>377</v>
      </c>
      <c r="C15" s="136">
        <v>1</v>
      </c>
      <c r="D15" s="161" t="s">
        <v>378</v>
      </c>
      <c r="E15" s="162">
        <v>588</v>
      </c>
      <c r="F15" s="162">
        <v>682.5</v>
      </c>
      <c r="G15" s="162">
        <v>632.51504484521183</v>
      </c>
      <c r="H15" s="162">
        <v>124440.40000000001</v>
      </c>
      <c r="I15" s="162">
        <v>819</v>
      </c>
      <c r="J15" s="162">
        <v>945</v>
      </c>
      <c r="K15" s="162">
        <v>878.21087473124328</v>
      </c>
      <c r="L15" s="162">
        <v>13560.3</v>
      </c>
      <c r="M15" s="180">
        <v>598.18500000000006</v>
      </c>
      <c r="N15" s="180">
        <v>689.95500000000004</v>
      </c>
      <c r="O15" s="180">
        <v>663.18418235436707</v>
      </c>
      <c r="P15" s="162">
        <v>33068</v>
      </c>
      <c r="Q15" s="180">
        <v>792.75</v>
      </c>
      <c r="R15" s="180">
        <v>924</v>
      </c>
      <c r="S15" s="180">
        <v>830.88625880583822</v>
      </c>
      <c r="T15" s="161">
        <v>96668.700000000012</v>
      </c>
      <c r="U15" s="162">
        <v>588</v>
      </c>
      <c r="V15" s="162">
        <v>630</v>
      </c>
      <c r="W15" s="162">
        <v>603.0459411239965</v>
      </c>
      <c r="X15" s="161">
        <v>6623.1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40"/>
      <c r="AM15" s="140"/>
      <c r="AN15" s="140"/>
      <c r="AO15" s="136"/>
      <c r="AP15" s="140"/>
      <c r="AQ15" s="140"/>
      <c r="AR15" s="140"/>
      <c r="AS15" s="136"/>
      <c r="AT15" s="136"/>
      <c r="AU15" s="136"/>
      <c r="AV15" s="136"/>
      <c r="AW15" s="136"/>
      <c r="AX15" s="136"/>
    </row>
    <row r="16" spans="2:50" x14ac:dyDescent="0.15">
      <c r="B16" s="160"/>
      <c r="C16" s="136">
        <v>2</v>
      </c>
      <c r="D16" s="161"/>
      <c r="E16" s="162">
        <v>598.5</v>
      </c>
      <c r="F16" s="162">
        <v>672</v>
      </c>
      <c r="G16" s="162">
        <v>629.55460551884994</v>
      </c>
      <c r="H16" s="162">
        <v>91255.4</v>
      </c>
      <c r="I16" s="162">
        <v>819</v>
      </c>
      <c r="J16" s="162">
        <v>945</v>
      </c>
      <c r="K16" s="162">
        <v>875.64864820687137</v>
      </c>
      <c r="L16" s="162">
        <v>14505.1</v>
      </c>
      <c r="M16" s="180">
        <v>603.75</v>
      </c>
      <c r="N16" s="180">
        <v>693</v>
      </c>
      <c r="O16" s="180">
        <v>645.0134962018476</v>
      </c>
      <c r="P16" s="162">
        <v>27451.5</v>
      </c>
      <c r="Q16" s="180">
        <v>766.5</v>
      </c>
      <c r="R16" s="180">
        <v>896.17500000000007</v>
      </c>
      <c r="S16" s="180">
        <v>819.3866697576002</v>
      </c>
      <c r="T16" s="162">
        <v>48061.1</v>
      </c>
      <c r="U16" s="162">
        <v>577.5</v>
      </c>
      <c r="V16" s="162">
        <v>630</v>
      </c>
      <c r="W16" s="162">
        <v>605.30124804992204</v>
      </c>
      <c r="X16" s="161">
        <v>7389.6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40"/>
      <c r="AM16" s="140"/>
      <c r="AN16" s="140"/>
      <c r="AO16" s="136"/>
      <c r="AP16" s="140"/>
      <c r="AQ16" s="140"/>
      <c r="AR16" s="140"/>
      <c r="AS16" s="136"/>
      <c r="AT16" s="136"/>
      <c r="AU16" s="136"/>
      <c r="AV16" s="136"/>
      <c r="AW16" s="136"/>
      <c r="AX16" s="136"/>
    </row>
    <row r="17" spans="2:50" x14ac:dyDescent="0.15">
      <c r="B17" s="160"/>
      <c r="C17" s="136">
        <v>3</v>
      </c>
      <c r="D17" s="161"/>
      <c r="E17" s="162">
        <v>603.75</v>
      </c>
      <c r="F17" s="162">
        <v>672</v>
      </c>
      <c r="G17" s="162">
        <v>638.80472164892683</v>
      </c>
      <c r="H17" s="162">
        <v>104420.6</v>
      </c>
      <c r="I17" s="162">
        <v>819</v>
      </c>
      <c r="J17" s="162">
        <v>955.5</v>
      </c>
      <c r="K17" s="162">
        <v>880.40112422265179</v>
      </c>
      <c r="L17" s="162">
        <v>28030</v>
      </c>
      <c r="M17" s="180">
        <v>619.5</v>
      </c>
      <c r="N17" s="180">
        <v>714</v>
      </c>
      <c r="O17" s="180">
        <v>668.89126725847757</v>
      </c>
      <c r="P17" s="162">
        <v>26482.6</v>
      </c>
      <c r="Q17" s="180">
        <v>792.75</v>
      </c>
      <c r="R17" s="180">
        <v>892.5</v>
      </c>
      <c r="S17" s="180">
        <v>822.00407523510978</v>
      </c>
      <c r="T17" s="162">
        <v>56599.9</v>
      </c>
      <c r="U17" s="162">
        <v>572.25</v>
      </c>
      <c r="V17" s="162">
        <v>661.5</v>
      </c>
      <c r="W17" s="162">
        <v>599.8981205361406</v>
      </c>
      <c r="X17" s="161">
        <v>10612.2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40"/>
      <c r="AM17" s="140"/>
      <c r="AN17" s="140"/>
      <c r="AO17" s="136"/>
      <c r="AP17" s="140"/>
      <c r="AQ17" s="140"/>
      <c r="AR17" s="140"/>
      <c r="AS17" s="136"/>
      <c r="AT17" s="136"/>
      <c r="AU17" s="136"/>
      <c r="AV17" s="136"/>
      <c r="AW17" s="136"/>
      <c r="AX17" s="136"/>
    </row>
    <row r="18" spans="2:50" x14ac:dyDescent="0.15">
      <c r="B18" s="160"/>
      <c r="C18" s="136">
        <v>4</v>
      </c>
      <c r="D18" s="161"/>
      <c r="E18" s="162">
        <v>637.20000000000005</v>
      </c>
      <c r="F18" s="162">
        <v>756</v>
      </c>
      <c r="G18" s="162">
        <v>675.66173761304799</v>
      </c>
      <c r="H18" s="162">
        <v>126136.8</v>
      </c>
      <c r="I18" s="162">
        <v>864</v>
      </c>
      <c r="J18" s="162">
        <v>1080</v>
      </c>
      <c r="K18" s="162">
        <v>947.99239454057761</v>
      </c>
      <c r="L18" s="162">
        <v>26131.7</v>
      </c>
      <c r="M18" s="180">
        <v>648</v>
      </c>
      <c r="N18" s="180">
        <v>766.58399999999995</v>
      </c>
      <c r="O18" s="180">
        <v>692.59085813924537</v>
      </c>
      <c r="P18" s="162">
        <v>30354.7</v>
      </c>
      <c r="Q18" s="180">
        <v>829.548</v>
      </c>
      <c r="R18" s="180">
        <v>918</v>
      </c>
      <c r="S18" s="180">
        <v>866.16074734019571</v>
      </c>
      <c r="T18" s="162">
        <v>96795</v>
      </c>
      <c r="U18" s="162">
        <v>626.4</v>
      </c>
      <c r="V18" s="162">
        <v>788.4</v>
      </c>
      <c r="W18" s="162">
        <v>677.39068693270326</v>
      </c>
      <c r="X18" s="161">
        <v>11419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40"/>
      <c r="AM18" s="140"/>
      <c r="AN18" s="140"/>
      <c r="AO18" s="136"/>
      <c r="AP18" s="140"/>
      <c r="AQ18" s="140"/>
      <c r="AR18" s="140"/>
      <c r="AS18" s="136"/>
      <c r="AT18" s="136"/>
      <c r="AU18" s="136"/>
      <c r="AV18" s="136"/>
      <c r="AW18" s="136"/>
      <c r="AX18" s="136"/>
    </row>
    <row r="19" spans="2:50" x14ac:dyDescent="0.15">
      <c r="B19" s="160"/>
      <c r="C19" s="136">
        <v>5</v>
      </c>
      <c r="D19" s="161"/>
      <c r="E19" s="162">
        <v>702</v>
      </c>
      <c r="F19" s="162">
        <v>864</v>
      </c>
      <c r="G19" s="162">
        <v>813.43518361223619</v>
      </c>
      <c r="H19" s="162">
        <v>145965.70000000001</v>
      </c>
      <c r="I19" s="162">
        <v>972</v>
      </c>
      <c r="J19" s="162">
        <v>1134</v>
      </c>
      <c r="K19" s="162">
        <v>1064.2639054355927</v>
      </c>
      <c r="L19" s="162">
        <v>10849.5</v>
      </c>
      <c r="M19" s="180">
        <v>687.31200000000001</v>
      </c>
      <c r="N19" s="180">
        <v>864</v>
      </c>
      <c r="O19" s="180">
        <v>772.01907288179234</v>
      </c>
      <c r="P19" s="162">
        <v>23683</v>
      </c>
      <c r="Q19" s="180">
        <v>864</v>
      </c>
      <c r="R19" s="180">
        <v>1080</v>
      </c>
      <c r="S19" s="180">
        <v>1027.1998602148035</v>
      </c>
      <c r="T19" s="162">
        <v>41203.4</v>
      </c>
      <c r="U19" s="162">
        <v>680.4</v>
      </c>
      <c r="V19" s="162">
        <v>788.4</v>
      </c>
      <c r="W19" s="162">
        <v>725.44640496482532</v>
      </c>
      <c r="X19" s="161">
        <v>6637.5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40"/>
      <c r="AM19" s="140"/>
      <c r="AN19" s="140"/>
      <c r="AO19" s="136"/>
      <c r="AP19" s="140"/>
      <c r="AQ19" s="140"/>
      <c r="AR19" s="140"/>
      <c r="AS19" s="136"/>
      <c r="AT19" s="136"/>
      <c r="AU19" s="136"/>
      <c r="AV19" s="136"/>
      <c r="AW19" s="136"/>
      <c r="AX19" s="136"/>
    </row>
    <row r="20" spans="2:50" x14ac:dyDescent="0.15">
      <c r="B20" s="160"/>
      <c r="C20" s="136">
        <v>6</v>
      </c>
      <c r="D20" s="161"/>
      <c r="E20" s="162">
        <v>702</v>
      </c>
      <c r="F20" s="162">
        <v>864</v>
      </c>
      <c r="G20" s="162">
        <v>806.26956165011416</v>
      </c>
      <c r="H20" s="162">
        <v>154366.79999999999</v>
      </c>
      <c r="I20" s="162">
        <v>972</v>
      </c>
      <c r="J20" s="162">
        <v>1134</v>
      </c>
      <c r="K20" s="162">
        <v>1066.3614122109557</v>
      </c>
      <c r="L20" s="162">
        <v>17218.7</v>
      </c>
      <c r="M20" s="180">
        <v>675</v>
      </c>
      <c r="N20" s="180">
        <v>853.2</v>
      </c>
      <c r="O20" s="180">
        <v>789.32890928344523</v>
      </c>
      <c r="P20" s="162">
        <v>21382.6</v>
      </c>
      <c r="Q20" s="180">
        <v>815.4</v>
      </c>
      <c r="R20" s="180">
        <v>1101.5999999999999</v>
      </c>
      <c r="S20" s="180">
        <v>1003.5594842774011</v>
      </c>
      <c r="T20" s="162">
        <v>33444</v>
      </c>
      <c r="U20" s="162">
        <v>648</v>
      </c>
      <c r="V20" s="162">
        <v>788.4</v>
      </c>
      <c r="W20" s="162">
        <v>716.42645947081064</v>
      </c>
      <c r="X20" s="161">
        <v>12529.7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40"/>
      <c r="AM20" s="140"/>
      <c r="AN20" s="140"/>
      <c r="AO20" s="136"/>
      <c r="AP20" s="140"/>
      <c r="AQ20" s="140"/>
      <c r="AR20" s="140"/>
      <c r="AS20" s="136"/>
      <c r="AT20" s="136"/>
      <c r="AU20" s="136"/>
      <c r="AV20" s="136"/>
      <c r="AW20" s="136"/>
      <c r="AX20" s="136"/>
    </row>
    <row r="21" spans="2:50" x14ac:dyDescent="0.15">
      <c r="B21" s="151"/>
      <c r="C21" s="152">
        <v>7</v>
      </c>
      <c r="D21" s="167"/>
      <c r="E21" s="171">
        <v>719.28</v>
      </c>
      <c r="F21" s="167">
        <v>842.4</v>
      </c>
      <c r="G21" s="171">
        <v>786.64991721529998</v>
      </c>
      <c r="H21" s="171">
        <v>82501.7</v>
      </c>
      <c r="I21" s="171">
        <v>972</v>
      </c>
      <c r="J21" s="171">
        <v>1134</v>
      </c>
      <c r="K21" s="171">
        <v>1079.1002936211862</v>
      </c>
      <c r="L21" s="171">
        <v>13478.3</v>
      </c>
      <c r="M21" s="181">
        <v>702</v>
      </c>
      <c r="N21" s="181">
        <v>820.8</v>
      </c>
      <c r="O21" s="181">
        <v>786.23277616037001</v>
      </c>
      <c r="P21" s="167">
        <v>25315.9</v>
      </c>
      <c r="Q21" s="181">
        <v>966.3839999999999</v>
      </c>
      <c r="R21" s="181">
        <v>1080</v>
      </c>
      <c r="S21" s="181">
        <v>1009.5933838619873</v>
      </c>
      <c r="T21" s="171">
        <v>17327.5</v>
      </c>
      <c r="U21" s="171">
        <v>637.20000000000005</v>
      </c>
      <c r="V21" s="171">
        <v>756</v>
      </c>
      <c r="W21" s="171">
        <v>695.16289492383146</v>
      </c>
      <c r="X21" s="167">
        <v>12876.8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40"/>
      <c r="AM21" s="140"/>
      <c r="AN21" s="140"/>
      <c r="AO21" s="136"/>
      <c r="AP21" s="140"/>
      <c r="AQ21" s="140"/>
      <c r="AR21" s="140"/>
      <c r="AS21" s="136"/>
      <c r="AT21" s="136"/>
      <c r="AU21" s="136"/>
      <c r="AV21" s="136"/>
      <c r="AW21" s="136"/>
      <c r="AX21" s="136"/>
    </row>
    <row r="22" spans="2:50" x14ac:dyDescent="0.15">
      <c r="B22" s="160" t="s">
        <v>421</v>
      </c>
      <c r="C22" s="136"/>
      <c r="E22" s="160"/>
      <c r="F22" s="162"/>
      <c r="G22" s="136"/>
      <c r="H22" s="162"/>
      <c r="I22" s="160"/>
      <c r="J22" s="160"/>
      <c r="K22" s="162"/>
      <c r="L22" s="162"/>
      <c r="M22" s="160"/>
      <c r="N22" s="162"/>
      <c r="O22" s="136"/>
      <c r="P22" s="162"/>
      <c r="Q22" s="292"/>
      <c r="R22" s="180"/>
      <c r="S22" s="140"/>
      <c r="T22" s="162"/>
      <c r="U22" s="160"/>
      <c r="V22" s="162"/>
      <c r="W22" s="136"/>
      <c r="X22" s="162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40"/>
      <c r="AM22" s="140"/>
      <c r="AN22" s="140"/>
      <c r="AO22" s="136"/>
      <c r="AP22" s="140"/>
      <c r="AQ22" s="140"/>
      <c r="AR22" s="140"/>
      <c r="AS22" s="136"/>
      <c r="AT22" s="136"/>
      <c r="AU22" s="136"/>
      <c r="AV22" s="136"/>
      <c r="AW22" s="136"/>
      <c r="AX22" s="136"/>
    </row>
    <row r="23" spans="2:50" x14ac:dyDescent="0.15">
      <c r="B23" s="160"/>
      <c r="C23" s="136"/>
      <c r="E23" s="160"/>
      <c r="F23" s="162"/>
      <c r="G23" s="136"/>
      <c r="H23" s="162"/>
      <c r="I23" s="160"/>
      <c r="J23" s="160"/>
      <c r="K23" s="162"/>
      <c r="L23" s="162"/>
      <c r="M23" s="160"/>
      <c r="N23" s="162"/>
      <c r="O23" s="136"/>
      <c r="P23" s="162"/>
      <c r="Q23" s="292"/>
      <c r="R23" s="180"/>
      <c r="S23" s="140"/>
      <c r="T23" s="162"/>
      <c r="U23" s="160"/>
      <c r="V23" s="162"/>
      <c r="W23" s="136"/>
      <c r="X23" s="162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40"/>
      <c r="AM23" s="140"/>
      <c r="AN23" s="140"/>
      <c r="AO23" s="136"/>
      <c r="AP23" s="140"/>
      <c r="AQ23" s="140"/>
      <c r="AR23" s="140"/>
      <c r="AS23" s="136"/>
      <c r="AT23" s="136"/>
      <c r="AU23" s="136"/>
      <c r="AV23" s="136"/>
      <c r="AW23" s="136"/>
      <c r="AX23" s="136"/>
    </row>
    <row r="24" spans="2:50" x14ac:dyDescent="0.15">
      <c r="B24" s="322">
        <v>41821</v>
      </c>
      <c r="C24" s="300"/>
      <c r="D24" s="323">
        <v>41835</v>
      </c>
      <c r="E24" s="130">
        <v>719.28</v>
      </c>
      <c r="F24" s="130">
        <v>842.4</v>
      </c>
      <c r="G24" s="130">
        <v>796.47729466839041</v>
      </c>
      <c r="H24" s="162">
        <v>40056.1</v>
      </c>
      <c r="I24" s="130">
        <v>975.34800000000007</v>
      </c>
      <c r="J24" s="130">
        <v>1134</v>
      </c>
      <c r="K24" s="130">
        <v>1076.4180193666095</v>
      </c>
      <c r="L24" s="162">
        <v>6828.2</v>
      </c>
      <c r="M24" s="130">
        <v>702</v>
      </c>
      <c r="N24" s="130">
        <v>820.8</v>
      </c>
      <c r="O24" s="130">
        <v>786.97403672838345</v>
      </c>
      <c r="P24" s="162">
        <v>13725</v>
      </c>
      <c r="Q24" s="130">
        <v>993.6</v>
      </c>
      <c r="R24" s="130">
        <v>993.6</v>
      </c>
      <c r="S24" s="130">
        <v>993.6</v>
      </c>
      <c r="T24" s="162">
        <v>11737.4</v>
      </c>
      <c r="U24" s="130">
        <v>637.20000000000005</v>
      </c>
      <c r="V24" s="130">
        <v>756</v>
      </c>
      <c r="W24" s="130">
        <v>695.65140546515386</v>
      </c>
      <c r="X24" s="162">
        <v>7220.8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40"/>
      <c r="AM24" s="140"/>
      <c r="AN24" s="140"/>
      <c r="AO24" s="136"/>
      <c r="AP24" s="140"/>
      <c r="AQ24" s="140"/>
      <c r="AR24" s="140"/>
      <c r="AS24" s="136"/>
      <c r="AT24" s="136"/>
      <c r="AU24" s="136"/>
      <c r="AV24" s="136"/>
      <c r="AW24" s="136"/>
      <c r="AX24" s="136"/>
    </row>
    <row r="25" spans="2:50" x14ac:dyDescent="0.15">
      <c r="B25" s="322">
        <v>41836</v>
      </c>
      <c r="C25" s="300"/>
      <c r="D25" s="664">
        <v>41851</v>
      </c>
      <c r="E25" s="292">
        <v>719.28</v>
      </c>
      <c r="F25" s="292">
        <v>842.4</v>
      </c>
      <c r="G25" s="292">
        <v>777.6516068415516</v>
      </c>
      <c r="H25" s="162">
        <v>42445.599999999999</v>
      </c>
      <c r="I25" s="292">
        <v>972</v>
      </c>
      <c r="J25" s="292">
        <v>1134</v>
      </c>
      <c r="K25" s="180">
        <v>1083.2335772211202</v>
      </c>
      <c r="L25" s="162">
        <v>6650.1</v>
      </c>
      <c r="M25" s="292">
        <v>702</v>
      </c>
      <c r="N25" s="292">
        <v>818.74800000000005</v>
      </c>
      <c r="O25" s="292">
        <v>780.61891706648385</v>
      </c>
      <c r="P25" s="162">
        <v>11590.9</v>
      </c>
      <c r="Q25" s="292">
        <v>966.3839999999999</v>
      </c>
      <c r="R25" s="180">
        <v>1080</v>
      </c>
      <c r="S25" s="140">
        <v>1016.503605412483</v>
      </c>
      <c r="T25" s="162">
        <v>5590.1</v>
      </c>
      <c r="U25" s="130">
        <v>648</v>
      </c>
      <c r="V25" s="130">
        <v>756</v>
      </c>
      <c r="W25" s="130">
        <v>694.36814094830504</v>
      </c>
      <c r="X25" s="162">
        <v>5656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</row>
    <row r="26" spans="2:50" x14ac:dyDescent="0.15">
      <c r="B26" s="661"/>
      <c r="C26" s="305"/>
      <c r="D26" s="342"/>
      <c r="E26" s="128"/>
      <c r="F26" s="128"/>
      <c r="G26" s="128"/>
      <c r="H26" s="181"/>
      <c r="I26" s="128"/>
      <c r="J26" s="128"/>
      <c r="K26" s="128"/>
      <c r="L26" s="294"/>
      <c r="M26" s="128"/>
      <c r="N26" s="128"/>
      <c r="O26" s="128"/>
      <c r="P26" s="181"/>
      <c r="Q26" s="128"/>
      <c r="R26" s="128"/>
      <c r="S26" s="128"/>
      <c r="T26" s="181"/>
      <c r="U26" s="128"/>
      <c r="V26" s="128"/>
      <c r="W26" s="128"/>
      <c r="X26" s="294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ht="10.5" customHeight="1" x14ac:dyDescent="0.15">
      <c r="B27" s="160"/>
      <c r="C27" s="149" t="s">
        <v>91</v>
      </c>
      <c r="D27" s="256"/>
      <c r="E27" s="160" t="s">
        <v>257</v>
      </c>
      <c r="I27" s="160" t="s">
        <v>449</v>
      </c>
      <c r="M27" s="160" t="s">
        <v>450</v>
      </c>
      <c r="N27" s="136"/>
      <c r="O27" s="136"/>
      <c r="P27" s="136"/>
      <c r="Q27" s="160" t="s">
        <v>451</v>
      </c>
      <c r="R27" s="136"/>
      <c r="S27" s="136"/>
      <c r="T27" s="136"/>
      <c r="U27" s="160"/>
      <c r="V27" s="136"/>
      <c r="W27" s="136"/>
      <c r="X27" s="136"/>
      <c r="Z27" s="311"/>
      <c r="AA27" s="311"/>
      <c r="AB27" s="311"/>
      <c r="AC27" s="311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ht="7.5" customHeight="1" x14ac:dyDescent="0.15">
      <c r="B28" s="160"/>
      <c r="C28" s="151"/>
      <c r="D28" s="167"/>
      <c r="E28" s="160"/>
      <c r="F28" s="136"/>
      <c r="G28" s="136"/>
      <c r="H28" s="136"/>
      <c r="I28" s="338"/>
      <c r="J28" s="339"/>
      <c r="K28" s="339"/>
      <c r="L28" s="339"/>
      <c r="M28" s="338"/>
      <c r="N28" s="339"/>
      <c r="O28" s="339"/>
      <c r="P28" s="339"/>
      <c r="Q28" s="338"/>
      <c r="R28" s="339"/>
      <c r="S28" s="339"/>
      <c r="T28" s="339"/>
      <c r="U28" s="160"/>
      <c r="V28" s="136"/>
      <c r="W28" s="136"/>
      <c r="X28" s="136"/>
      <c r="Z28" s="184"/>
      <c r="AA28" s="136"/>
      <c r="AB28" s="145"/>
      <c r="AC28" s="145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ht="13.5" x14ac:dyDescent="0.15">
      <c r="B29" s="570" t="s">
        <v>318</v>
      </c>
      <c r="C29" s="571"/>
      <c r="D29" s="572"/>
      <c r="E29" s="141" t="s">
        <v>98</v>
      </c>
      <c r="F29" s="158" t="s">
        <v>99</v>
      </c>
      <c r="G29" s="159" t="s">
        <v>100</v>
      </c>
      <c r="H29" s="158" t="s">
        <v>101</v>
      </c>
      <c r="I29" s="141" t="s">
        <v>98</v>
      </c>
      <c r="J29" s="158" t="s">
        <v>99</v>
      </c>
      <c r="K29" s="159" t="s">
        <v>100</v>
      </c>
      <c r="L29" s="158" t="s">
        <v>101</v>
      </c>
      <c r="M29" s="141" t="s">
        <v>98</v>
      </c>
      <c r="N29" s="158" t="s">
        <v>99</v>
      </c>
      <c r="O29" s="159" t="s">
        <v>100</v>
      </c>
      <c r="P29" s="158" t="s">
        <v>101</v>
      </c>
      <c r="Q29" s="141" t="s">
        <v>98</v>
      </c>
      <c r="R29" s="158" t="s">
        <v>99</v>
      </c>
      <c r="S29" s="159" t="s">
        <v>100</v>
      </c>
      <c r="T29" s="158" t="s">
        <v>101</v>
      </c>
      <c r="U29" s="160"/>
      <c r="V29" s="136"/>
      <c r="W29" s="136"/>
      <c r="X29" s="136"/>
      <c r="Y29" s="136"/>
      <c r="Z29" s="184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</row>
    <row r="30" spans="2:50" ht="13.5" x14ac:dyDescent="0.15">
      <c r="B30" s="151"/>
      <c r="C30" s="152"/>
      <c r="D30" s="152"/>
      <c r="E30" s="151"/>
      <c r="F30" s="171"/>
      <c r="G30" s="152" t="s">
        <v>102</v>
      </c>
      <c r="H30" s="171"/>
      <c r="I30" s="151"/>
      <c r="J30" s="171"/>
      <c r="K30" s="152" t="s">
        <v>102</v>
      </c>
      <c r="L30" s="171"/>
      <c r="M30" s="151"/>
      <c r="N30" s="171"/>
      <c r="O30" s="152" t="s">
        <v>102</v>
      </c>
      <c r="P30" s="171"/>
      <c r="Q30" s="151"/>
      <c r="R30" s="171"/>
      <c r="S30" s="152" t="s">
        <v>102</v>
      </c>
      <c r="T30" s="171"/>
      <c r="U30" s="160"/>
      <c r="V30" s="136"/>
      <c r="W30" s="136"/>
      <c r="X30" s="184"/>
      <c r="Y30" s="311"/>
      <c r="Z30" s="311"/>
      <c r="AA30" s="311"/>
      <c r="AB30" s="311"/>
      <c r="AC30" s="311"/>
      <c r="AD30" s="311"/>
      <c r="AE30" s="311"/>
      <c r="AF30" s="311"/>
      <c r="AG30" s="311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</row>
    <row r="31" spans="2:50" ht="13.5" x14ac:dyDescent="0.15">
      <c r="B31" s="141" t="s">
        <v>375</v>
      </c>
      <c r="C31" s="159">
        <v>23</v>
      </c>
      <c r="D31" s="157" t="s">
        <v>376</v>
      </c>
      <c r="E31" s="319">
        <v>493.5</v>
      </c>
      <c r="F31" s="319">
        <v>651</v>
      </c>
      <c r="G31" s="319">
        <v>563.66786673925651</v>
      </c>
      <c r="H31" s="319">
        <v>13503.199999999997</v>
      </c>
      <c r="I31" s="319">
        <v>451.5</v>
      </c>
      <c r="J31" s="319">
        <v>661.5</v>
      </c>
      <c r="K31" s="319">
        <v>515.92208980404041</v>
      </c>
      <c r="L31" s="319">
        <v>160397.00000000003</v>
      </c>
      <c r="M31" s="319">
        <v>488.25</v>
      </c>
      <c r="N31" s="319">
        <v>682.5</v>
      </c>
      <c r="O31" s="319">
        <v>543.87907826114667</v>
      </c>
      <c r="P31" s="319">
        <v>365131.7</v>
      </c>
      <c r="Q31" s="319">
        <v>714</v>
      </c>
      <c r="R31" s="319">
        <v>840</v>
      </c>
      <c r="S31" s="319">
        <v>750.67875343002731</v>
      </c>
      <c r="T31" s="329">
        <v>11729.3</v>
      </c>
      <c r="U31" s="160"/>
      <c r="V31" s="136"/>
      <c r="W31" s="136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3.5" x14ac:dyDescent="0.15">
      <c r="B32" s="160"/>
      <c r="C32" s="136">
        <v>24</v>
      </c>
      <c r="D32" s="161"/>
      <c r="E32" s="165">
        <v>473</v>
      </c>
      <c r="F32" s="165">
        <v>672</v>
      </c>
      <c r="G32" s="165">
        <v>555.63311055948043</v>
      </c>
      <c r="H32" s="165">
        <v>138338</v>
      </c>
      <c r="I32" s="165">
        <v>441</v>
      </c>
      <c r="J32" s="165">
        <v>682.5</v>
      </c>
      <c r="K32" s="165">
        <v>484.89017481140348</v>
      </c>
      <c r="L32" s="165">
        <v>219359.2</v>
      </c>
      <c r="M32" s="165">
        <v>488.25</v>
      </c>
      <c r="N32" s="165">
        <v>682.5</v>
      </c>
      <c r="O32" s="165">
        <v>547.58707520049904</v>
      </c>
      <c r="P32" s="165">
        <v>577771.39999999991</v>
      </c>
      <c r="Q32" s="165">
        <v>693</v>
      </c>
      <c r="R32" s="165">
        <v>840</v>
      </c>
      <c r="S32" s="165">
        <v>729.54948764675999</v>
      </c>
      <c r="T32" s="166">
        <v>8622.1999999999989</v>
      </c>
      <c r="U32" s="160"/>
      <c r="V32" s="136"/>
      <c r="W32" s="136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2:50" ht="13.5" x14ac:dyDescent="0.15">
      <c r="B33" s="151"/>
      <c r="C33" s="152">
        <v>25</v>
      </c>
      <c r="D33" s="167"/>
      <c r="E33" s="171">
        <v>546</v>
      </c>
      <c r="F33" s="171">
        <v>798</v>
      </c>
      <c r="G33" s="171">
        <v>632</v>
      </c>
      <c r="H33" s="171">
        <f>SUM(H31:H32)</f>
        <v>151841.20000000001</v>
      </c>
      <c r="I33" s="167">
        <v>494</v>
      </c>
      <c r="J33" s="171">
        <v>683</v>
      </c>
      <c r="K33" s="171">
        <v>623</v>
      </c>
      <c r="L33" s="171">
        <f>SUM(L31:L32)</f>
        <v>379756.20000000007</v>
      </c>
      <c r="M33" s="171">
        <v>599</v>
      </c>
      <c r="N33" s="171">
        <v>767</v>
      </c>
      <c r="O33" s="171">
        <v>630</v>
      </c>
      <c r="P33" s="171">
        <f>SUM(P31:P32)</f>
        <v>942903.09999999986</v>
      </c>
      <c r="Q33" s="171">
        <v>683</v>
      </c>
      <c r="R33" s="171">
        <v>851</v>
      </c>
      <c r="S33" s="171">
        <v>754</v>
      </c>
      <c r="T33" s="171">
        <f>SUM(T31:T32)</f>
        <v>20351.5</v>
      </c>
      <c r="U33" s="136"/>
      <c r="V33" s="136"/>
      <c r="W33" s="136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</row>
    <row r="34" spans="2:50" x14ac:dyDescent="0.15">
      <c r="B34" s="160"/>
      <c r="C34" s="136">
        <v>11</v>
      </c>
      <c r="D34" s="161"/>
      <c r="E34" s="130">
        <v>598.5</v>
      </c>
      <c r="F34" s="130">
        <v>651</v>
      </c>
      <c r="G34" s="130">
        <v>625.470924301163</v>
      </c>
      <c r="H34" s="162">
        <v>6466.9</v>
      </c>
      <c r="I34" s="162">
        <v>617.4</v>
      </c>
      <c r="J34" s="162">
        <v>682.5</v>
      </c>
      <c r="K34" s="162">
        <v>632.65590661793613</v>
      </c>
      <c r="L34" s="162">
        <v>17618.300000000003</v>
      </c>
      <c r="M34" s="162">
        <v>609</v>
      </c>
      <c r="N34" s="162">
        <v>665.91000000000008</v>
      </c>
      <c r="O34" s="162">
        <v>627.25248151344942</v>
      </c>
      <c r="P34" s="162">
        <v>35033.300000000003</v>
      </c>
      <c r="Q34" s="162">
        <v>682.5</v>
      </c>
      <c r="R34" s="162">
        <v>787.5</v>
      </c>
      <c r="S34" s="162">
        <v>742.97912642995095</v>
      </c>
      <c r="T34" s="161">
        <v>1135.5999999999999</v>
      </c>
      <c r="U34" s="136"/>
      <c r="V34" s="136"/>
      <c r="W34" s="140"/>
      <c r="X34" s="140"/>
      <c r="Y34" s="140"/>
      <c r="Z34" s="136"/>
      <c r="AA34" s="136"/>
      <c r="AB34" s="136"/>
      <c r="AC34" s="136"/>
      <c r="AD34" s="267"/>
      <c r="AE34" s="267"/>
      <c r="AF34" s="267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</row>
    <row r="35" spans="2:50" x14ac:dyDescent="0.15">
      <c r="B35" s="160"/>
      <c r="C35" s="136">
        <v>12</v>
      </c>
      <c r="D35" s="161"/>
      <c r="E35" s="130">
        <v>609</v>
      </c>
      <c r="F35" s="130">
        <v>682.5</v>
      </c>
      <c r="G35" s="130">
        <v>638.37327677624614</v>
      </c>
      <c r="H35" s="162">
        <v>9201.5999999999985</v>
      </c>
      <c r="I35" s="162">
        <v>609</v>
      </c>
      <c r="J35" s="161">
        <v>672</v>
      </c>
      <c r="K35" s="162">
        <v>633.84188655552396</v>
      </c>
      <c r="L35" s="162">
        <v>26907.300000000003</v>
      </c>
      <c r="M35" s="162">
        <v>609</v>
      </c>
      <c r="N35" s="162">
        <v>672</v>
      </c>
      <c r="O35" s="162">
        <v>636.69598333754107</v>
      </c>
      <c r="P35" s="162">
        <v>46955</v>
      </c>
      <c r="Q35" s="162">
        <v>682.5</v>
      </c>
      <c r="R35" s="162">
        <v>787.5</v>
      </c>
      <c r="S35" s="162">
        <v>754.03447368421052</v>
      </c>
      <c r="T35" s="161">
        <v>1114.9000000000001</v>
      </c>
      <c r="U35" s="136"/>
      <c r="V35" s="136"/>
      <c r="W35" s="140"/>
      <c r="X35" s="140"/>
      <c r="Y35" s="140"/>
      <c r="Z35" s="136"/>
      <c r="AA35" s="136"/>
      <c r="AB35" s="136"/>
      <c r="AC35" s="136"/>
      <c r="AD35" s="267"/>
      <c r="AE35" s="267"/>
      <c r="AF35" s="267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</row>
    <row r="36" spans="2:50" x14ac:dyDescent="0.15">
      <c r="B36" s="160" t="s">
        <v>377</v>
      </c>
      <c r="C36" s="136">
        <v>1</v>
      </c>
      <c r="D36" s="161" t="s">
        <v>378</v>
      </c>
      <c r="E36" s="130">
        <v>630</v>
      </c>
      <c r="F36" s="130">
        <v>682.5</v>
      </c>
      <c r="G36" s="130">
        <v>649.42784125075173</v>
      </c>
      <c r="H36" s="162">
        <v>7822.9000000000005</v>
      </c>
      <c r="I36" s="162">
        <v>609</v>
      </c>
      <c r="J36" s="162">
        <v>682.5</v>
      </c>
      <c r="K36" s="162">
        <v>625.23881814943377</v>
      </c>
      <c r="L36" s="162">
        <v>17826.699999999997</v>
      </c>
      <c r="M36" s="162">
        <v>609</v>
      </c>
      <c r="N36" s="162">
        <v>682.5</v>
      </c>
      <c r="O36" s="162">
        <v>630.30300729040107</v>
      </c>
      <c r="P36" s="162">
        <v>46376.100000000006</v>
      </c>
      <c r="Q36" s="162">
        <v>682.5</v>
      </c>
      <c r="R36" s="162">
        <v>787.5</v>
      </c>
      <c r="S36" s="162">
        <v>731.91578313253024</v>
      </c>
      <c r="T36" s="161">
        <v>930.1</v>
      </c>
      <c r="U36" s="136"/>
      <c r="V36" s="136"/>
      <c r="W36" s="140"/>
      <c r="X36" s="140"/>
      <c r="Y36" s="140"/>
      <c r="Z36" s="136"/>
      <c r="AA36" s="136"/>
      <c r="AB36" s="136"/>
      <c r="AC36" s="136"/>
      <c r="AD36" s="267"/>
      <c r="AE36" s="267"/>
      <c r="AF36" s="267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</row>
    <row r="37" spans="2:50" x14ac:dyDescent="0.15">
      <c r="B37" s="160"/>
      <c r="C37" s="136">
        <v>2</v>
      </c>
      <c r="D37" s="161"/>
      <c r="E37" s="130">
        <v>598.5</v>
      </c>
      <c r="F37" s="130">
        <v>651</v>
      </c>
      <c r="G37" s="130">
        <v>633.91533131225651</v>
      </c>
      <c r="H37" s="162">
        <v>5041.8999999999996</v>
      </c>
      <c r="I37" s="162">
        <v>609</v>
      </c>
      <c r="J37" s="162">
        <v>682.5</v>
      </c>
      <c r="K37" s="162">
        <v>629.24109666478273</v>
      </c>
      <c r="L37" s="162">
        <v>12173.5</v>
      </c>
      <c r="M37" s="162">
        <v>609</v>
      </c>
      <c r="N37" s="162">
        <v>682.5</v>
      </c>
      <c r="O37" s="162">
        <v>631.84638226683421</v>
      </c>
      <c r="P37" s="162">
        <v>36487.300000000003</v>
      </c>
      <c r="Q37" s="162">
        <v>703.5</v>
      </c>
      <c r="R37" s="162">
        <v>772.80000000000007</v>
      </c>
      <c r="S37" s="162">
        <v>728.62363636363636</v>
      </c>
      <c r="T37" s="161">
        <v>583.29999999999995</v>
      </c>
      <c r="U37" s="136"/>
      <c r="V37" s="136"/>
      <c r="W37" s="140"/>
      <c r="X37" s="140"/>
      <c r="Y37" s="140"/>
      <c r="Z37" s="136"/>
      <c r="AA37" s="136"/>
      <c r="AB37" s="136"/>
      <c r="AC37" s="136"/>
      <c r="AD37" s="267"/>
      <c r="AE37" s="267"/>
      <c r="AF37" s="267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</row>
    <row r="38" spans="2:50" x14ac:dyDescent="0.15">
      <c r="B38" s="160"/>
      <c r="C38" s="136">
        <v>3</v>
      </c>
      <c r="D38" s="161"/>
      <c r="E38" s="130">
        <v>609</v>
      </c>
      <c r="F38" s="130">
        <v>682.5</v>
      </c>
      <c r="G38" s="130">
        <v>638.56842485549134</v>
      </c>
      <c r="H38" s="162">
        <v>12391.9</v>
      </c>
      <c r="I38" s="162">
        <v>609</v>
      </c>
      <c r="J38" s="162">
        <v>682.5</v>
      </c>
      <c r="K38" s="162">
        <v>627.11073574376167</v>
      </c>
      <c r="L38" s="162">
        <v>21799.599999999999</v>
      </c>
      <c r="M38" s="162">
        <v>609</v>
      </c>
      <c r="N38" s="162">
        <v>682.5</v>
      </c>
      <c r="O38" s="162">
        <v>627.80806097675895</v>
      </c>
      <c r="P38" s="162">
        <v>48218.600000000006</v>
      </c>
      <c r="Q38" s="162">
        <v>693</v>
      </c>
      <c r="R38" s="162">
        <v>813.75</v>
      </c>
      <c r="S38" s="162">
        <v>730.89268156424578</v>
      </c>
      <c r="T38" s="161">
        <v>1288.8000000000002</v>
      </c>
      <c r="U38" s="136"/>
      <c r="V38" s="136"/>
      <c r="W38" s="140"/>
      <c r="X38" s="140"/>
      <c r="Y38" s="140"/>
      <c r="Z38" s="136"/>
      <c r="AA38" s="136"/>
      <c r="AB38" s="136"/>
      <c r="AC38" s="136"/>
      <c r="AD38" s="267"/>
      <c r="AE38" s="267"/>
      <c r="AF38" s="267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</row>
    <row r="39" spans="2:50" x14ac:dyDescent="0.15">
      <c r="B39" s="160"/>
      <c r="C39" s="136">
        <v>4</v>
      </c>
      <c r="D39" s="161"/>
      <c r="E39" s="130">
        <v>756</v>
      </c>
      <c r="F39" s="130">
        <v>756</v>
      </c>
      <c r="G39" s="130">
        <v>756</v>
      </c>
      <c r="H39" s="162">
        <v>5285.2</v>
      </c>
      <c r="I39" s="162">
        <v>648</v>
      </c>
      <c r="J39" s="162">
        <v>734.4</v>
      </c>
      <c r="K39" s="162">
        <v>681.5473482147753</v>
      </c>
      <c r="L39" s="162">
        <v>40993.800000000003</v>
      </c>
      <c r="M39" s="162">
        <v>648</v>
      </c>
      <c r="N39" s="162">
        <v>812.16</v>
      </c>
      <c r="O39" s="162">
        <v>711.53948300943728</v>
      </c>
      <c r="P39" s="162">
        <v>51713.7</v>
      </c>
      <c r="Q39" s="162">
        <v>756</v>
      </c>
      <c r="R39" s="162">
        <v>972</v>
      </c>
      <c r="S39" s="162">
        <v>825.88022598870054</v>
      </c>
      <c r="T39" s="161">
        <v>1871.3</v>
      </c>
      <c r="U39" s="136"/>
      <c r="V39" s="136"/>
      <c r="W39" s="140"/>
      <c r="X39" s="140"/>
      <c r="Y39" s="140"/>
      <c r="Z39" s="136"/>
      <c r="AA39" s="136"/>
      <c r="AB39" s="136"/>
      <c r="AC39" s="136"/>
      <c r="AD39" s="267"/>
      <c r="AE39" s="267"/>
      <c r="AF39" s="267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</row>
    <row r="40" spans="2:50" x14ac:dyDescent="0.15">
      <c r="B40" s="160"/>
      <c r="C40" s="136">
        <v>5</v>
      </c>
      <c r="D40" s="161"/>
      <c r="E40" s="130">
        <v>702</v>
      </c>
      <c r="F40" s="130">
        <v>896.4</v>
      </c>
      <c r="G40" s="130">
        <v>793.14384154767379</v>
      </c>
      <c r="H40" s="162">
        <v>10237.299999999999</v>
      </c>
      <c r="I40" s="162">
        <v>651.13199999999995</v>
      </c>
      <c r="J40" s="162">
        <v>745.2</v>
      </c>
      <c r="K40" s="162">
        <v>700.55400486331189</v>
      </c>
      <c r="L40" s="162">
        <v>25955.5</v>
      </c>
      <c r="M40" s="162">
        <v>734.4</v>
      </c>
      <c r="N40" s="162">
        <v>810</v>
      </c>
      <c r="O40" s="162">
        <v>746.63908647555616</v>
      </c>
      <c r="P40" s="162">
        <v>42254.1</v>
      </c>
      <c r="Q40" s="162">
        <v>810</v>
      </c>
      <c r="R40" s="162">
        <v>972</v>
      </c>
      <c r="S40" s="162">
        <v>883.89412607449867</v>
      </c>
      <c r="T40" s="161">
        <v>1245.4000000000001</v>
      </c>
      <c r="U40" s="136"/>
      <c r="V40" s="136"/>
      <c r="W40" s="140"/>
      <c r="X40" s="140"/>
      <c r="Y40" s="140"/>
      <c r="Z40" s="136"/>
      <c r="AA40" s="136"/>
      <c r="AB40" s="136"/>
      <c r="AC40" s="136"/>
      <c r="AD40" s="267"/>
      <c r="AE40" s="267"/>
      <c r="AF40" s="267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</row>
    <row r="41" spans="2:50" x14ac:dyDescent="0.15">
      <c r="B41" s="160"/>
      <c r="C41" s="136">
        <v>6</v>
      </c>
      <c r="D41" s="161"/>
      <c r="E41" s="130">
        <v>691.2</v>
      </c>
      <c r="F41" s="130">
        <v>831.6</v>
      </c>
      <c r="G41" s="130">
        <v>762.20652116749932</v>
      </c>
      <c r="H41" s="162">
        <v>8335.2999999999993</v>
      </c>
      <c r="I41" s="162">
        <v>637.20000000000005</v>
      </c>
      <c r="J41" s="162">
        <v>756</v>
      </c>
      <c r="K41" s="162">
        <v>699.82470207852168</v>
      </c>
      <c r="L41" s="162">
        <v>23131.1</v>
      </c>
      <c r="M41" s="162">
        <v>702</v>
      </c>
      <c r="N41" s="162">
        <v>812.16</v>
      </c>
      <c r="O41" s="162">
        <v>740.99544008290763</v>
      </c>
      <c r="P41" s="162">
        <v>30455.5</v>
      </c>
      <c r="Q41" s="162">
        <v>810</v>
      </c>
      <c r="R41" s="162">
        <v>972</v>
      </c>
      <c r="S41" s="162">
        <v>893.58473949579843</v>
      </c>
      <c r="T41" s="161">
        <v>741.8</v>
      </c>
      <c r="U41" s="136"/>
      <c r="V41" s="136"/>
      <c r="W41" s="140"/>
      <c r="X41" s="140"/>
      <c r="Y41" s="140"/>
      <c r="Z41" s="136"/>
      <c r="AA41" s="136"/>
      <c r="AB41" s="136"/>
      <c r="AC41" s="136"/>
      <c r="AD41" s="267"/>
      <c r="AE41" s="267"/>
      <c r="AF41" s="267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</row>
    <row r="42" spans="2:50" x14ac:dyDescent="0.15">
      <c r="B42" s="151"/>
      <c r="C42" s="152">
        <v>7</v>
      </c>
      <c r="D42" s="167"/>
      <c r="E42" s="128">
        <v>658.8</v>
      </c>
      <c r="F42" s="128">
        <v>831.6</v>
      </c>
      <c r="G42" s="128">
        <v>756.84372681049877</v>
      </c>
      <c r="H42" s="171">
        <v>6163.2</v>
      </c>
      <c r="I42" s="171">
        <v>631.79999999999995</v>
      </c>
      <c r="J42" s="171">
        <v>723.6</v>
      </c>
      <c r="K42" s="171">
        <v>653.10465240691315</v>
      </c>
      <c r="L42" s="171">
        <v>40414.400000000001</v>
      </c>
      <c r="M42" s="171">
        <v>679.53600000000006</v>
      </c>
      <c r="N42" s="171">
        <v>810</v>
      </c>
      <c r="O42" s="171">
        <v>713.74016389604299</v>
      </c>
      <c r="P42" s="171">
        <v>20018.900000000001</v>
      </c>
      <c r="Q42" s="171">
        <v>810</v>
      </c>
      <c r="R42" s="171">
        <v>972</v>
      </c>
      <c r="S42" s="171">
        <v>864.74454545454557</v>
      </c>
      <c r="T42" s="167">
        <v>700</v>
      </c>
      <c r="U42" s="136"/>
      <c r="V42" s="136"/>
      <c r="W42" s="140"/>
      <c r="X42" s="140"/>
      <c r="Y42" s="140"/>
      <c r="Z42" s="136"/>
      <c r="AA42" s="136"/>
      <c r="AB42" s="136"/>
      <c r="AC42" s="136"/>
      <c r="AD42" s="267"/>
      <c r="AE42" s="267"/>
      <c r="AF42" s="267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</row>
    <row r="43" spans="2:50" ht="11.25" customHeight="1" x14ac:dyDescent="0.15">
      <c r="B43" s="160" t="s">
        <v>421</v>
      </c>
      <c r="C43" s="136"/>
      <c r="E43" s="292"/>
      <c r="F43" s="180"/>
      <c r="G43" s="140"/>
      <c r="H43" s="162"/>
      <c r="I43" s="160"/>
      <c r="J43" s="160"/>
      <c r="K43" s="162"/>
      <c r="L43" s="162"/>
      <c r="M43" s="160"/>
      <c r="N43" s="162"/>
      <c r="O43" s="136"/>
      <c r="P43" s="162"/>
      <c r="Q43" s="160"/>
      <c r="R43" s="162"/>
      <c r="S43" s="136"/>
      <c r="T43" s="162"/>
      <c r="U43" s="160"/>
      <c r="V43" s="136"/>
      <c r="W43" s="140"/>
      <c r="X43" s="140"/>
      <c r="Y43" s="140"/>
      <c r="Z43" s="136"/>
      <c r="AA43" s="136"/>
      <c r="AB43" s="136"/>
      <c r="AC43" s="136"/>
      <c r="AD43" s="267"/>
      <c r="AE43" s="267"/>
      <c r="AF43" s="267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</row>
    <row r="44" spans="2:50" x14ac:dyDescent="0.15">
      <c r="B44" s="160"/>
      <c r="C44" s="136"/>
      <c r="E44" s="292"/>
      <c r="F44" s="180"/>
      <c r="G44" s="140"/>
      <c r="H44" s="162"/>
      <c r="I44" s="160"/>
      <c r="J44" s="160"/>
      <c r="K44" s="162"/>
      <c r="L44" s="162"/>
      <c r="M44" s="160"/>
      <c r="N44" s="162"/>
      <c r="O44" s="136"/>
      <c r="P44" s="162"/>
      <c r="Q44" s="160"/>
      <c r="R44" s="162"/>
      <c r="S44" s="136"/>
      <c r="T44" s="162"/>
      <c r="U44" s="160"/>
      <c r="V44" s="136"/>
      <c r="W44" s="140"/>
      <c r="X44" s="140"/>
      <c r="Y44" s="140"/>
      <c r="Z44" s="136"/>
      <c r="AA44" s="136"/>
      <c r="AB44" s="136"/>
      <c r="AC44" s="136"/>
      <c r="AD44" s="267"/>
      <c r="AE44" s="267"/>
      <c r="AF44" s="267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</row>
    <row r="45" spans="2:50" x14ac:dyDescent="0.15">
      <c r="B45" s="322">
        <v>41821</v>
      </c>
      <c r="C45" s="300"/>
      <c r="D45" s="323">
        <v>41835</v>
      </c>
      <c r="E45" s="130">
        <v>680.4</v>
      </c>
      <c r="F45" s="130">
        <v>831.6</v>
      </c>
      <c r="G45" s="130">
        <v>772.35272192251114</v>
      </c>
      <c r="H45" s="130">
        <v>2615.1</v>
      </c>
      <c r="I45" s="130">
        <v>637.20000000000005</v>
      </c>
      <c r="J45" s="130">
        <v>723.6</v>
      </c>
      <c r="K45" s="130">
        <v>650.37691984259607</v>
      </c>
      <c r="L45" s="162">
        <v>26479.8</v>
      </c>
      <c r="M45" s="130">
        <v>685.8</v>
      </c>
      <c r="N45" s="130">
        <v>810</v>
      </c>
      <c r="O45" s="130">
        <v>720.52052648475103</v>
      </c>
      <c r="P45" s="162">
        <v>7787.5</v>
      </c>
      <c r="Q45" s="130">
        <v>810</v>
      </c>
      <c r="R45" s="130">
        <v>972</v>
      </c>
      <c r="S45" s="130">
        <v>878.88629508196721</v>
      </c>
      <c r="T45" s="162">
        <v>325</v>
      </c>
      <c r="U45" s="160"/>
      <c r="V45" s="136"/>
      <c r="W45" s="140"/>
      <c r="X45" s="140"/>
      <c r="Y45" s="140"/>
      <c r="Z45" s="136"/>
      <c r="AA45" s="136"/>
      <c r="AB45" s="136"/>
      <c r="AC45" s="136"/>
      <c r="AD45" s="267"/>
      <c r="AE45" s="267"/>
      <c r="AF45" s="267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</row>
    <row r="46" spans="2:50" ht="15" customHeight="1" x14ac:dyDescent="0.15">
      <c r="B46" s="322">
        <v>41836</v>
      </c>
      <c r="C46" s="300"/>
      <c r="D46" s="664">
        <v>41851</v>
      </c>
      <c r="E46" s="130">
        <v>658.8</v>
      </c>
      <c r="F46" s="130">
        <v>810</v>
      </c>
      <c r="G46" s="130">
        <v>745.59938366718018</v>
      </c>
      <c r="H46" s="292">
        <v>3548.1</v>
      </c>
      <c r="I46" s="292">
        <v>631.79999999999995</v>
      </c>
      <c r="J46" s="292">
        <v>723.6</v>
      </c>
      <c r="K46" s="180">
        <v>656.77490697826215</v>
      </c>
      <c r="L46" s="162">
        <v>13934.6</v>
      </c>
      <c r="M46" s="292">
        <v>679.53600000000006</v>
      </c>
      <c r="N46" s="292">
        <v>810</v>
      </c>
      <c r="O46" s="292">
        <v>708.06038401548949</v>
      </c>
      <c r="P46" s="162">
        <v>12231.4</v>
      </c>
      <c r="Q46" s="292">
        <v>810</v>
      </c>
      <c r="R46" s="292">
        <v>918</v>
      </c>
      <c r="S46" s="292">
        <v>852.59459154929573</v>
      </c>
      <c r="T46" s="162">
        <v>375</v>
      </c>
      <c r="U46" s="160"/>
      <c r="V46" s="136"/>
      <c r="W46" s="136"/>
      <c r="X46" s="136"/>
      <c r="Y46" s="136"/>
      <c r="Z46" s="136"/>
      <c r="AA46" s="136"/>
      <c r="AB46" s="136"/>
      <c r="AC46" s="136"/>
      <c r="AD46" s="267"/>
      <c r="AE46" s="267"/>
      <c r="AF46" s="267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</row>
    <row r="47" spans="2:50" ht="12.75" customHeight="1" x14ac:dyDescent="0.15">
      <c r="B47" s="661"/>
      <c r="C47" s="305"/>
      <c r="D47" s="342"/>
      <c r="E47" s="128"/>
      <c r="F47" s="128"/>
      <c r="G47" s="128"/>
      <c r="H47" s="128"/>
      <c r="I47" s="128"/>
      <c r="J47" s="128"/>
      <c r="K47" s="128"/>
      <c r="L47" s="181"/>
      <c r="M47" s="128"/>
      <c r="N47" s="128"/>
      <c r="O47" s="128"/>
      <c r="P47" s="181"/>
      <c r="Q47" s="128"/>
      <c r="R47" s="128"/>
      <c r="S47" s="128"/>
      <c r="T47" s="294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</row>
    <row r="48" spans="2:50" ht="12.75" customHeight="1" x14ac:dyDescent="0.15">
      <c r="B48" s="139" t="s">
        <v>452</v>
      </c>
      <c r="C48" s="137" t="s">
        <v>254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</row>
    <row r="49" spans="2:50" ht="12.75" customHeight="1" x14ac:dyDescent="0.15">
      <c r="B49" s="182" t="s">
        <v>114</v>
      </c>
      <c r="C49" s="137" t="s">
        <v>453</v>
      </c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</row>
    <row r="50" spans="2:50" ht="12.75" customHeight="1" x14ac:dyDescent="0.15">
      <c r="B50" s="182" t="s">
        <v>454</v>
      </c>
      <c r="C50" s="137" t="s">
        <v>115</v>
      </c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</row>
    <row r="51" spans="2:50" x14ac:dyDescent="0.15"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</row>
    <row r="52" spans="2:50" x14ac:dyDescent="0.15">
      <c r="E52" s="605"/>
      <c r="F52" s="605"/>
      <c r="G52" s="605"/>
      <c r="H52" s="605"/>
      <c r="I52" s="605"/>
      <c r="J52" s="605"/>
      <c r="K52" s="605"/>
      <c r="L52" s="605"/>
      <c r="M52" s="605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</row>
    <row r="56" spans="2:50" x14ac:dyDescent="0.15">
      <c r="E56" s="605"/>
      <c r="F56" s="605"/>
      <c r="G56" s="605"/>
      <c r="H56" s="605"/>
      <c r="I56" s="605"/>
      <c r="J56" s="605"/>
      <c r="K56" s="605"/>
      <c r="L56" s="605"/>
      <c r="M56" s="605"/>
      <c r="N56" s="605"/>
      <c r="O56" s="605"/>
      <c r="P56" s="605"/>
      <c r="Q56" s="605"/>
      <c r="R56" s="605"/>
      <c r="S56" s="605"/>
      <c r="T56" s="60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86" customWidth="1"/>
    <col min="2" max="2" width="5.625" style="186" customWidth="1"/>
    <col min="3" max="3" width="3.5" style="186" customWidth="1"/>
    <col min="4" max="4" width="5.25" style="186" customWidth="1"/>
    <col min="5" max="5" width="5.5" style="186" customWidth="1"/>
    <col min="6" max="7" width="5.875" style="186" customWidth="1"/>
    <col min="8" max="8" width="8.125" style="186" customWidth="1"/>
    <col min="9" max="9" width="5.375" style="186" customWidth="1"/>
    <col min="10" max="11" width="5.875" style="186" customWidth="1"/>
    <col min="12" max="12" width="8.125" style="186" customWidth="1"/>
    <col min="13" max="13" width="5.75" style="186" customWidth="1"/>
    <col min="14" max="15" width="5.875" style="186" customWidth="1"/>
    <col min="16" max="16" width="8.125" style="186" customWidth="1"/>
    <col min="17" max="17" width="5.375" style="186" customWidth="1"/>
    <col min="18" max="19" width="5.875" style="186" customWidth="1"/>
    <col min="20" max="20" width="8.125" style="186" customWidth="1"/>
    <col min="21" max="21" width="5.75" style="186" customWidth="1"/>
    <col min="22" max="23" width="5.875" style="186" customWidth="1"/>
    <col min="24" max="24" width="7.75" style="186" customWidth="1"/>
    <col min="25" max="16384" width="7.5" style="186"/>
  </cols>
  <sheetData>
    <row r="1" spans="2:32" ht="14.25" x14ac:dyDescent="0.15">
      <c r="B1" s="688" t="s">
        <v>455</v>
      </c>
      <c r="F1" s="214"/>
    </row>
    <row r="2" spans="2:32" x14ac:dyDescent="0.15">
      <c r="B2" s="186" t="s">
        <v>456</v>
      </c>
    </row>
    <row r="3" spans="2:32" x14ac:dyDescent="0.15">
      <c r="B3" s="186" t="s">
        <v>369</v>
      </c>
    </row>
    <row r="4" spans="2:32" x14ac:dyDescent="0.15">
      <c r="X4" s="187" t="s">
        <v>90</v>
      </c>
      <c r="Z4" s="183"/>
      <c r="AA4" s="183"/>
    </row>
    <row r="5" spans="2:32" ht="6" customHeight="1" x14ac:dyDescent="0.1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Z5" s="183"/>
      <c r="AA5" s="183"/>
    </row>
    <row r="6" spans="2:32" ht="13.5" x14ac:dyDescent="0.15">
      <c r="B6" s="190"/>
      <c r="C6" s="191" t="s">
        <v>91</v>
      </c>
      <c r="D6" s="192"/>
      <c r="E6" s="215" t="s">
        <v>124</v>
      </c>
      <c r="F6" s="216"/>
      <c r="G6" s="216"/>
      <c r="H6" s="217"/>
      <c r="I6" s="215" t="s">
        <v>125</v>
      </c>
      <c r="J6" s="216"/>
      <c r="K6" s="216"/>
      <c r="L6" s="217"/>
      <c r="M6" s="215" t="s">
        <v>126</v>
      </c>
      <c r="N6" s="216"/>
      <c r="O6" s="216"/>
      <c r="P6" s="217"/>
      <c r="Q6" s="215" t="s">
        <v>128</v>
      </c>
      <c r="R6" s="216"/>
      <c r="S6" s="216"/>
      <c r="T6" s="217"/>
      <c r="U6" s="236" t="s">
        <v>136</v>
      </c>
      <c r="V6" s="237"/>
      <c r="W6" s="237"/>
      <c r="X6" s="238"/>
      <c r="Z6" s="184"/>
      <c r="AA6" s="184"/>
      <c r="AB6" s="184"/>
      <c r="AC6" s="184"/>
      <c r="AD6" s="184"/>
      <c r="AE6" s="184"/>
      <c r="AF6" s="183"/>
    </row>
    <row r="7" spans="2:32" ht="13.5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M7" s="199" t="s">
        <v>98</v>
      </c>
      <c r="N7" s="198" t="s">
        <v>99</v>
      </c>
      <c r="O7" s="199" t="s">
        <v>100</v>
      </c>
      <c r="P7" s="198" t="s">
        <v>101</v>
      </c>
      <c r="Q7" s="199" t="s">
        <v>98</v>
      </c>
      <c r="R7" s="198" t="s">
        <v>99</v>
      </c>
      <c r="S7" s="200" t="s">
        <v>100</v>
      </c>
      <c r="T7" s="198" t="s">
        <v>101</v>
      </c>
      <c r="U7" s="199" t="s">
        <v>98</v>
      </c>
      <c r="V7" s="198" t="s">
        <v>99</v>
      </c>
      <c r="W7" s="200" t="s">
        <v>100</v>
      </c>
      <c r="X7" s="198" t="s">
        <v>101</v>
      </c>
      <c r="Z7" s="136"/>
      <c r="AA7" s="184"/>
      <c r="AB7" s="184"/>
      <c r="AC7" s="184"/>
      <c r="AD7" s="184"/>
      <c r="AE7" s="184"/>
      <c r="AF7" s="183"/>
    </row>
    <row r="8" spans="2:32" ht="13.5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M8" s="203"/>
      <c r="N8" s="204"/>
      <c r="O8" s="203" t="s">
        <v>102</v>
      </c>
      <c r="P8" s="204"/>
      <c r="Q8" s="203"/>
      <c r="R8" s="204"/>
      <c r="S8" s="205" t="s">
        <v>102</v>
      </c>
      <c r="T8" s="204"/>
      <c r="U8" s="203"/>
      <c r="V8" s="204"/>
      <c r="W8" s="205" t="s">
        <v>102</v>
      </c>
      <c r="X8" s="204"/>
      <c r="Z8" s="136"/>
      <c r="AA8" s="184"/>
      <c r="AB8" s="184"/>
      <c r="AC8" s="184"/>
      <c r="AD8" s="184"/>
      <c r="AE8" s="184"/>
      <c r="AF8" s="183"/>
    </row>
    <row r="9" spans="2:32" ht="14.1" customHeight="1" x14ac:dyDescent="0.15">
      <c r="B9" s="190" t="s">
        <v>0</v>
      </c>
      <c r="C9" s="200">
        <v>20</v>
      </c>
      <c r="D9" s="209" t="s">
        <v>1</v>
      </c>
      <c r="E9" s="190">
        <v>2625</v>
      </c>
      <c r="F9" s="207">
        <v>3675</v>
      </c>
      <c r="G9" s="208">
        <v>3197</v>
      </c>
      <c r="H9" s="207">
        <v>29029</v>
      </c>
      <c r="I9" s="190">
        <v>1995</v>
      </c>
      <c r="J9" s="207">
        <v>2625</v>
      </c>
      <c r="K9" s="208">
        <v>2405</v>
      </c>
      <c r="L9" s="207">
        <v>24172</v>
      </c>
      <c r="M9" s="190">
        <v>1365</v>
      </c>
      <c r="N9" s="207">
        <v>1890</v>
      </c>
      <c r="O9" s="208">
        <v>1643</v>
      </c>
      <c r="P9" s="207">
        <v>11638</v>
      </c>
      <c r="Q9" s="190">
        <v>6090</v>
      </c>
      <c r="R9" s="207">
        <v>7665</v>
      </c>
      <c r="S9" s="208">
        <v>6713</v>
      </c>
      <c r="T9" s="207">
        <v>5491</v>
      </c>
      <c r="U9" s="190">
        <v>4830</v>
      </c>
      <c r="V9" s="207">
        <v>5985</v>
      </c>
      <c r="W9" s="208">
        <v>5451</v>
      </c>
      <c r="X9" s="207">
        <v>7801</v>
      </c>
      <c r="Z9" s="136"/>
      <c r="AA9" s="184"/>
      <c r="AB9" s="184"/>
      <c r="AC9" s="184"/>
      <c r="AD9" s="184"/>
      <c r="AE9" s="184"/>
      <c r="AF9" s="183"/>
    </row>
    <row r="10" spans="2:32" ht="14.1" customHeight="1" x14ac:dyDescent="0.15">
      <c r="B10" s="214"/>
      <c r="C10" s="193">
        <v>21</v>
      </c>
      <c r="D10" s="183"/>
      <c r="E10" s="214">
        <v>2153</v>
      </c>
      <c r="F10" s="210">
        <v>3675</v>
      </c>
      <c r="G10" s="183">
        <v>2681</v>
      </c>
      <c r="H10" s="210">
        <v>362741</v>
      </c>
      <c r="I10" s="214">
        <v>1785</v>
      </c>
      <c r="J10" s="210">
        <v>2678</v>
      </c>
      <c r="K10" s="183">
        <v>2227</v>
      </c>
      <c r="L10" s="210">
        <v>322896</v>
      </c>
      <c r="M10" s="214">
        <v>1313</v>
      </c>
      <c r="N10" s="210">
        <v>1995</v>
      </c>
      <c r="O10" s="183">
        <v>1650</v>
      </c>
      <c r="P10" s="210">
        <v>176133</v>
      </c>
      <c r="Q10" s="214">
        <v>4410</v>
      </c>
      <c r="R10" s="210">
        <v>7140</v>
      </c>
      <c r="S10" s="183">
        <v>5476</v>
      </c>
      <c r="T10" s="210">
        <v>75191</v>
      </c>
      <c r="U10" s="214">
        <v>3675</v>
      </c>
      <c r="V10" s="210">
        <v>5775</v>
      </c>
      <c r="W10" s="183">
        <v>4403</v>
      </c>
      <c r="X10" s="210">
        <v>119199</v>
      </c>
      <c r="Z10" s="136"/>
      <c r="AA10" s="184"/>
      <c r="AB10" s="184"/>
      <c r="AC10" s="184"/>
      <c r="AD10" s="184"/>
      <c r="AE10" s="184"/>
      <c r="AF10" s="183"/>
    </row>
    <row r="11" spans="2:32" ht="14.1" customHeight="1" x14ac:dyDescent="0.15">
      <c r="B11" s="214"/>
      <c r="C11" s="193">
        <v>22</v>
      </c>
      <c r="D11" s="183"/>
      <c r="E11" s="214">
        <v>2100</v>
      </c>
      <c r="F11" s="210">
        <v>3465</v>
      </c>
      <c r="G11" s="183">
        <v>2649</v>
      </c>
      <c r="H11" s="210">
        <v>285413</v>
      </c>
      <c r="I11" s="214">
        <v>1831</v>
      </c>
      <c r="J11" s="210">
        <v>2625</v>
      </c>
      <c r="K11" s="183">
        <v>2174</v>
      </c>
      <c r="L11" s="210">
        <v>261448</v>
      </c>
      <c r="M11" s="214">
        <v>1260</v>
      </c>
      <c r="N11" s="210">
        <v>1890</v>
      </c>
      <c r="O11" s="183">
        <v>1625</v>
      </c>
      <c r="P11" s="210">
        <v>161232</v>
      </c>
      <c r="Q11" s="214">
        <v>4725</v>
      </c>
      <c r="R11" s="210">
        <v>6090</v>
      </c>
      <c r="S11" s="183">
        <v>5359</v>
      </c>
      <c r="T11" s="210">
        <v>71391</v>
      </c>
      <c r="U11" s="214">
        <v>3780</v>
      </c>
      <c r="V11" s="210">
        <v>5145</v>
      </c>
      <c r="W11" s="183">
        <v>4355</v>
      </c>
      <c r="X11" s="210">
        <v>116053</v>
      </c>
      <c r="Z11" s="136"/>
      <c r="AA11" s="183"/>
      <c r="AB11" s="183"/>
      <c r="AC11" s="183"/>
      <c r="AD11" s="183"/>
      <c r="AE11" s="183"/>
      <c r="AF11" s="183"/>
    </row>
    <row r="12" spans="2:32" ht="14.1" customHeight="1" x14ac:dyDescent="0.15">
      <c r="B12" s="214"/>
      <c r="C12" s="193">
        <v>23</v>
      </c>
      <c r="D12" s="211"/>
      <c r="E12" s="163">
        <v>1995</v>
      </c>
      <c r="F12" s="163">
        <v>3360</v>
      </c>
      <c r="G12" s="164">
        <v>2632</v>
      </c>
      <c r="H12" s="163">
        <v>300884</v>
      </c>
      <c r="I12" s="163">
        <v>1680</v>
      </c>
      <c r="J12" s="163">
        <v>2625</v>
      </c>
      <c r="K12" s="163">
        <v>2207</v>
      </c>
      <c r="L12" s="163">
        <v>252595</v>
      </c>
      <c r="M12" s="163">
        <v>1260</v>
      </c>
      <c r="N12" s="163">
        <v>1943</v>
      </c>
      <c r="O12" s="163">
        <v>1652</v>
      </c>
      <c r="P12" s="163">
        <v>147468</v>
      </c>
      <c r="Q12" s="163">
        <v>4725</v>
      </c>
      <c r="R12" s="163">
        <v>6510</v>
      </c>
      <c r="S12" s="163">
        <v>5568</v>
      </c>
      <c r="T12" s="163">
        <v>76389</v>
      </c>
      <c r="U12" s="163">
        <v>3150</v>
      </c>
      <c r="V12" s="163">
        <v>5670</v>
      </c>
      <c r="W12" s="163">
        <v>4410</v>
      </c>
      <c r="X12" s="164">
        <v>103007</v>
      </c>
      <c r="Z12" s="136"/>
      <c r="AA12" s="184"/>
      <c r="AB12" s="184"/>
      <c r="AC12" s="184"/>
      <c r="AD12" s="184"/>
      <c r="AE12" s="183"/>
      <c r="AF12" s="183"/>
    </row>
    <row r="13" spans="2:32" ht="14.1" customHeight="1" x14ac:dyDescent="0.15">
      <c r="B13" s="214"/>
      <c r="C13" s="193">
        <v>24</v>
      </c>
      <c r="D13" s="211"/>
      <c r="E13" s="165">
        <v>2100</v>
      </c>
      <c r="F13" s="165">
        <v>3570</v>
      </c>
      <c r="G13" s="165">
        <v>2515</v>
      </c>
      <c r="H13" s="165">
        <v>382287</v>
      </c>
      <c r="I13" s="165">
        <v>1680</v>
      </c>
      <c r="J13" s="165">
        <v>2730</v>
      </c>
      <c r="K13" s="165">
        <v>2034</v>
      </c>
      <c r="L13" s="165">
        <v>282313</v>
      </c>
      <c r="M13" s="165">
        <v>1155</v>
      </c>
      <c r="N13" s="165">
        <v>1838</v>
      </c>
      <c r="O13" s="165">
        <v>1477</v>
      </c>
      <c r="P13" s="165">
        <v>191463</v>
      </c>
      <c r="Q13" s="165">
        <v>4620</v>
      </c>
      <c r="R13" s="165">
        <v>6615</v>
      </c>
      <c r="S13" s="165">
        <v>5585</v>
      </c>
      <c r="T13" s="165">
        <v>91343</v>
      </c>
      <c r="U13" s="165">
        <v>3360</v>
      </c>
      <c r="V13" s="165">
        <v>5880</v>
      </c>
      <c r="W13" s="165">
        <v>4354</v>
      </c>
      <c r="X13" s="166">
        <v>119185</v>
      </c>
      <c r="Z13" s="136"/>
      <c r="AA13" s="184"/>
      <c r="AB13" s="184"/>
      <c r="AC13" s="184"/>
      <c r="AD13" s="184"/>
      <c r="AE13" s="183"/>
      <c r="AF13" s="183"/>
    </row>
    <row r="14" spans="2:32" ht="14.1" customHeight="1" x14ac:dyDescent="0.15">
      <c r="B14" s="202"/>
      <c r="C14" s="205">
        <v>25</v>
      </c>
      <c r="D14" s="213"/>
      <c r="E14" s="212">
        <v>2415</v>
      </c>
      <c r="F14" s="212">
        <v>3570</v>
      </c>
      <c r="G14" s="212">
        <v>2941.329622137348</v>
      </c>
      <c r="H14" s="212">
        <v>310317.60000000009</v>
      </c>
      <c r="I14" s="212">
        <v>2100</v>
      </c>
      <c r="J14" s="212">
        <v>2887.5</v>
      </c>
      <c r="K14" s="212">
        <v>2425.0910841952973</v>
      </c>
      <c r="L14" s="212">
        <v>270333.10000000003</v>
      </c>
      <c r="M14" s="212">
        <v>1365</v>
      </c>
      <c r="N14" s="212">
        <v>1911</v>
      </c>
      <c r="O14" s="212">
        <v>1711.1299418708727</v>
      </c>
      <c r="P14" s="212">
        <v>197865.2000000001</v>
      </c>
      <c r="Q14" s="212">
        <v>5775</v>
      </c>
      <c r="R14" s="212">
        <v>7455</v>
      </c>
      <c r="S14" s="212">
        <v>6506.8205663638782</v>
      </c>
      <c r="T14" s="212">
        <v>82793.3</v>
      </c>
      <c r="U14" s="212">
        <v>4410</v>
      </c>
      <c r="V14" s="212">
        <v>5670</v>
      </c>
      <c r="W14" s="212">
        <v>4886.3077798414752</v>
      </c>
      <c r="X14" s="213">
        <v>91303.900000000009</v>
      </c>
      <c r="Z14" s="183"/>
      <c r="AA14" s="184"/>
      <c r="AB14" s="184"/>
      <c r="AC14" s="184"/>
      <c r="AD14" s="184"/>
      <c r="AE14" s="183"/>
      <c r="AF14" s="183"/>
    </row>
    <row r="15" spans="2:32" ht="14.1" customHeight="1" x14ac:dyDescent="0.15">
      <c r="B15" s="160"/>
      <c r="C15" s="145">
        <v>7</v>
      </c>
      <c r="D15" s="161"/>
      <c r="E15" s="210">
        <v>2625</v>
      </c>
      <c r="F15" s="210">
        <v>2992.5</v>
      </c>
      <c r="G15" s="210">
        <v>2846.5703264164968</v>
      </c>
      <c r="H15" s="210">
        <v>28969.600000000002</v>
      </c>
      <c r="I15" s="210">
        <v>2100</v>
      </c>
      <c r="J15" s="210">
        <v>2467.5</v>
      </c>
      <c r="K15" s="210">
        <v>2321.7242094720277</v>
      </c>
      <c r="L15" s="210">
        <v>23428.699999999997</v>
      </c>
      <c r="M15" s="210">
        <v>1680</v>
      </c>
      <c r="N15" s="210">
        <v>1890</v>
      </c>
      <c r="O15" s="210">
        <v>1764.1158094156992</v>
      </c>
      <c r="P15" s="210">
        <v>17567.8</v>
      </c>
      <c r="Q15" s="210">
        <v>6090</v>
      </c>
      <c r="R15" s="210">
        <v>6720</v>
      </c>
      <c r="S15" s="210">
        <v>6388.546846295163</v>
      </c>
      <c r="T15" s="210">
        <v>7734.7000000000007</v>
      </c>
      <c r="U15" s="210">
        <v>4515</v>
      </c>
      <c r="V15" s="210">
        <v>5250</v>
      </c>
      <c r="W15" s="210">
        <v>4838.9935479395026</v>
      </c>
      <c r="X15" s="211">
        <v>8119.8</v>
      </c>
    </row>
    <row r="16" spans="2:32" ht="14.1" customHeight="1" x14ac:dyDescent="0.15">
      <c r="B16" s="160"/>
      <c r="C16" s="145">
        <v>8</v>
      </c>
      <c r="D16" s="161"/>
      <c r="E16" s="210">
        <v>2677.5</v>
      </c>
      <c r="F16" s="210">
        <v>3045</v>
      </c>
      <c r="G16" s="210">
        <v>2858.0478597244178</v>
      </c>
      <c r="H16" s="210">
        <v>25635.4</v>
      </c>
      <c r="I16" s="210">
        <v>2100</v>
      </c>
      <c r="J16" s="210">
        <v>2415</v>
      </c>
      <c r="K16" s="210">
        <v>2278.8830762318407</v>
      </c>
      <c r="L16" s="210">
        <v>22186</v>
      </c>
      <c r="M16" s="210">
        <v>1680</v>
      </c>
      <c r="N16" s="210">
        <v>1890</v>
      </c>
      <c r="O16" s="210">
        <v>1777.7641469594598</v>
      </c>
      <c r="P16" s="210">
        <v>16514.199999999997</v>
      </c>
      <c r="Q16" s="210">
        <v>6090</v>
      </c>
      <c r="R16" s="210">
        <v>6825</v>
      </c>
      <c r="S16" s="210">
        <v>6492.6225477094149</v>
      </c>
      <c r="T16" s="210">
        <v>5827.8</v>
      </c>
      <c r="U16" s="210">
        <v>4515</v>
      </c>
      <c r="V16" s="210">
        <v>4935</v>
      </c>
      <c r="W16" s="210">
        <v>4720.5356349911199</v>
      </c>
      <c r="X16" s="211">
        <v>6826.4</v>
      </c>
    </row>
    <row r="17" spans="2:24" ht="14.1" customHeight="1" x14ac:dyDescent="0.15">
      <c r="B17" s="160"/>
      <c r="C17" s="145">
        <v>9</v>
      </c>
      <c r="D17" s="161"/>
      <c r="E17" s="210">
        <v>2709</v>
      </c>
      <c r="F17" s="210">
        <v>3045</v>
      </c>
      <c r="G17" s="210">
        <v>2890.5855549859016</v>
      </c>
      <c r="H17" s="210">
        <v>18845.800000000003</v>
      </c>
      <c r="I17" s="210">
        <v>2100</v>
      </c>
      <c r="J17" s="210">
        <v>2467.5</v>
      </c>
      <c r="K17" s="210">
        <v>2315.7573892131877</v>
      </c>
      <c r="L17" s="210">
        <v>19707.8</v>
      </c>
      <c r="M17" s="210">
        <v>1680</v>
      </c>
      <c r="N17" s="210">
        <v>1890</v>
      </c>
      <c r="O17" s="210">
        <v>1765.3918537075608</v>
      </c>
      <c r="P17" s="210">
        <v>15409.599999999999</v>
      </c>
      <c r="Q17" s="210">
        <v>6090</v>
      </c>
      <c r="R17" s="210">
        <v>6825</v>
      </c>
      <c r="S17" s="210">
        <v>6500.1693324061198</v>
      </c>
      <c r="T17" s="210">
        <v>6151.1</v>
      </c>
      <c r="U17" s="210">
        <v>4410</v>
      </c>
      <c r="V17" s="210">
        <v>4935</v>
      </c>
      <c r="W17" s="210">
        <v>4788.7065775207811</v>
      </c>
      <c r="X17" s="211">
        <v>6137.6</v>
      </c>
    </row>
    <row r="18" spans="2:24" ht="14.1" customHeight="1" x14ac:dyDescent="0.15">
      <c r="B18" s="160"/>
      <c r="C18" s="145">
        <v>10</v>
      </c>
      <c r="D18" s="161"/>
      <c r="E18" s="210">
        <v>2835</v>
      </c>
      <c r="F18" s="210">
        <v>3465</v>
      </c>
      <c r="G18" s="210">
        <v>3090.2524498104735</v>
      </c>
      <c r="H18" s="210">
        <v>24900.100000000002</v>
      </c>
      <c r="I18" s="210">
        <v>2205</v>
      </c>
      <c r="J18" s="210">
        <v>2625</v>
      </c>
      <c r="K18" s="210">
        <v>2477.2556339465323</v>
      </c>
      <c r="L18" s="210">
        <v>26160.7</v>
      </c>
      <c r="M18" s="210">
        <v>1680</v>
      </c>
      <c r="N18" s="210">
        <v>1890</v>
      </c>
      <c r="O18" s="210">
        <v>1792.7578881714121</v>
      </c>
      <c r="P18" s="210">
        <v>18081.900000000001</v>
      </c>
      <c r="Q18" s="210">
        <v>6090</v>
      </c>
      <c r="R18" s="210">
        <v>7140</v>
      </c>
      <c r="S18" s="210">
        <v>6620.0486363788095</v>
      </c>
      <c r="T18" s="210">
        <v>7422.7999999999993</v>
      </c>
      <c r="U18" s="210">
        <v>4515</v>
      </c>
      <c r="V18" s="210">
        <v>5040</v>
      </c>
      <c r="W18" s="210">
        <v>4790.0174652034257</v>
      </c>
      <c r="X18" s="211">
        <v>8640.1</v>
      </c>
    </row>
    <row r="19" spans="2:24" ht="14.1" customHeight="1" x14ac:dyDescent="0.15">
      <c r="B19" s="160"/>
      <c r="C19" s="145">
        <v>11</v>
      </c>
      <c r="D19" s="161"/>
      <c r="E19" s="210">
        <v>3045</v>
      </c>
      <c r="F19" s="210">
        <v>3465</v>
      </c>
      <c r="G19" s="210">
        <v>3313.3261033313934</v>
      </c>
      <c r="H19" s="210">
        <v>21346.7</v>
      </c>
      <c r="I19" s="210">
        <v>2415</v>
      </c>
      <c r="J19" s="210">
        <v>2730</v>
      </c>
      <c r="K19" s="210">
        <v>2616.2840352291755</v>
      </c>
      <c r="L19" s="210">
        <v>21884</v>
      </c>
      <c r="M19" s="210">
        <v>1732.5</v>
      </c>
      <c r="N19" s="210">
        <v>1911</v>
      </c>
      <c r="O19" s="210">
        <v>1809.6545076463201</v>
      </c>
      <c r="P19" s="210">
        <v>15121.5</v>
      </c>
      <c r="Q19" s="210">
        <v>6300</v>
      </c>
      <c r="R19" s="210">
        <v>7455</v>
      </c>
      <c r="S19" s="210">
        <v>7018.9478023124802</v>
      </c>
      <c r="T19" s="210">
        <v>6236.8</v>
      </c>
      <c r="U19" s="210">
        <v>4515</v>
      </c>
      <c r="V19" s="210">
        <v>5355</v>
      </c>
      <c r="W19" s="210">
        <v>5104.9037897876278</v>
      </c>
      <c r="X19" s="211">
        <v>6862.7000000000007</v>
      </c>
    </row>
    <row r="20" spans="2:24" ht="14.1" customHeight="1" x14ac:dyDescent="0.15">
      <c r="B20" s="160"/>
      <c r="C20" s="145">
        <v>12</v>
      </c>
      <c r="D20" s="161"/>
      <c r="E20" s="210">
        <v>3255</v>
      </c>
      <c r="F20" s="210">
        <v>3570</v>
      </c>
      <c r="G20" s="210">
        <v>3447.0349596445099</v>
      </c>
      <c r="H20" s="210">
        <v>28335.100000000002</v>
      </c>
      <c r="I20" s="210">
        <v>2520</v>
      </c>
      <c r="J20" s="210">
        <v>2887.5</v>
      </c>
      <c r="K20" s="210">
        <v>2711.7904522613076</v>
      </c>
      <c r="L20" s="210">
        <v>21712</v>
      </c>
      <c r="M20" s="210">
        <v>1732.5</v>
      </c>
      <c r="N20" s="210">
        <v>1890</v>
      </c>
      <c r="O20" s="210">
        <v>1822.0454144903392</v>
      </c>
      <c r="P20" s="210">
        <v>17424.8</v>
      </c>
      <c r="Q20" s="210">
        <v>6825</v>
      </c>
      <c r="R20" s="210">
        <v>7455</v>
      </c>
      <c r="S20" s="210">
        <v>7145.9518083607345</v>
      </c>
      <c r="T20" s="210">
        <v>7529.8</v>
      </c>
      <c r="U20" s="210">
        <v>5250</v>
      </c>
      <c r="V20" s="210">
        <v>5670</v>
      </c>
      <c r="W20" s="210">
        <v>5415.9752760441661</v>
      </c>
      <c r="X20" s="211">
        <v>10939</v>
      </c>
    </row>
    <row r="21" spans="2:24" ht="14.1" customHeight="1" x14ac:dyDescent="0.15">
      <c r="B21" s="160" t="s">
        <v>105</v>
      </c>
      <c r="C21" s="145">
        <v>1</v>
      </c>
      <c r="D21" s="161" t="s">
        <v>106</v>
      </c>
      <c r="E21" s="210">
        <v>2625</v>
      </c>
      <c r="F21" s="210">
        <v>3097.5</v>
      </c>
      <c r="G21" s="210">
        <v>2902.5355377619612</v>
      </c>
      <c r="H21" s="210">
        <v>36326.200000000004</v>
      </c>
      <c r="I21" s="210">
        <v>2310</v>
      </c>
      <c r="J21" s="210">
        <v>2730</v>
      </c>
      <c r="K21" s="210">
        <v>2603.8546965340738</v>
      </c>
      <c r="L21" s="210">
        <v>30277.399999999998</v>
      </c>
      <c r="M21" s="210">
        <v>1470</v>
      </c>
      <c r="N21" s="210">
        <v>1890</v>
      </c>
      <c r="O21" s="210">
        <v>1704.3668606707615</v>
      </c>
      <c r="P21" s="210">
        <v>18576.2</v>
      </c>
      <c r="Q21" s="210">
        <v>6300</v>
      </c>
      <c r="R21" s="210">
        <v>7245</v>
      </c>
      <c r="S21" s="210">
        <v>6651.2209257842396</v>
      </c>
      <c r="T21" s="210">
        <v>7436.2</v>
      </c>
      <c r="U21" s="210">
        <v>4725</v>
      </c>
      <c r="V21" s="210">
        <v>5460</v>
      </c>
      <c r="W21" s="210">
        <v>5092.0249865519099</v>
      </c>
      <c r="X21" s="211">
        <v>10166.500000000002</v>
      </c>
    </row>
    <row r="22" spans="2:24" ht="14.1" customHeight="1" x14ac:dyDescent="0.15">
      <c r="B22" s="160"/>
      <c r="C22" s="145">
        <v>2</v>
      </c>
      <c r="D22" s="161"/>
      <c r="E22" s="210">
        <v>2625</v>
      </c>
      <c r="F22" s="210">
        <v>2992.5</v>
      </c>
      <c r="G22" s="210">
        <v>2877.6741630901288</v>
      </c>
      <c r="H22" s="210">
        <v>19959.5</v>
      </c>
      <c r="I22" s="210">
        <v>2310</v>
      </c>
      <c r="J22" s="210">
        <v>2730</v>
      </c>
      <c r="K22" s="210">
        <v>2581.7718257531546</v>
      </c>
      <c r="L22" s="210">
        <v>16974.8</v>
      </c>
      <c r="M22" s="210">
        <v>1470</v>
      </c>
      <c r="N22" s="210">
        <v>1890</v>
      </c>
      <c r="O22" s="210">
        <v>1701.2921947205168</v>
      </c>
      <c r="P22" s="210">
        <v>14325.800000000001</v>
      </c>
      <c r="Q22" s="210">
        <v>6300</v>
      </c>
      <c r="R22" s="210">
        <v>7245</v>
      </c>
      <c r="S22" s="210">
        <v>6750.5547651351253</v>
      </c>
      <c r="T22" s="210">
        <v>5252</v>
      </c>
      <c r="U22" s="210">
        <v>4620</v>
      </c>
      <c r="V22" s="210">
        <v>5250</v>
      </c>
      <c r="W22" s="210">
        <v>4972.1242870722435</v>
      </c>
      <c r="X22" s="211">
        <v>6516.9</v>
      </c>
    </row>
    <row r="23" spans="2:24" ht="14.1" customHeight="1" x14ac:dyDescent="0.15">
      <c r="B23" s="160"/>
      <c r="C23" s="145">
        <v>3</v>
      </c>
      <c r="D23" s="161"/>
      <c r="E23" s="210">
        <v>2625</v>
      </c>
      <c r="F23" s="210">
        <v>2992.5</v>
      </c>
      <c r="G23" s="210">
        <v>2837.3244106090374</v>
      </c>
      <c r="H23" s="210">
        <v>20141.5</v>
      </c>
      <c r="I23" s="210">
        <v>2205</v>
      </c>
      <c r="J23" s="210">
        <v>2572.5</v>
      </c>
      <c r="K23" s="210">
        <v>2427.0782318271122</v>
      </c>
      <c r="L23" s="210">
        <v>18796.400000000001</v>
      </c>
      <c r="M23" s="210">
        <v>1470</v>
      </c>
      <c r="N23" s="210">
        <v>1890</v>
      </c>
      <c r="O23" s="210">
        <v>1697.0145153789945</v>
      </c>
      <c r="P23" s="210">
        <v>15742.199999999999</v>
      </c>
      <c r="Q23" s="210">
        <v>6300</v>
      </c>
      <c r="R23" s="210">
        <v>7350</v>
      </c>
      <c r="S23" s="210">
        <v>6761.3643122676585</v>
      </c>
      <c r="T23" s="210">
        <v>6497.3</v>
      </c>
      <c r="U23" s="210">
        <v>4672.5</v>
      </c>
      <c r="V23" s="210">
        <v>5197.5</v>
      </c>
      <c r="W23" s="210">
        <v>4893.7402508551886</v>
      </c>
      <c r="X23" s="211">
        <v>8023.7999999999993</v>
      </c>
    </row>
    <row r="24" spans="2:24" ht="14.1" customHeight="1" x14ac:dyDescent="0.15">
      <c r="B24" s="160"/>
      <c r="C24" s="145">
        <v>4</v>
      </c>
      <c r="D24" s="161"/>
      <c r="E24" s="210">
        <v>2700</v>
      </c>
      <c r="F24" s="210">
        <v>3024</v>
      </c>
      <c r="G24" s="210">
        <v>2856.9502137117447</v>
      </c>
      <c r="H24" s="210">
        <v>25330</v>
      </c>
      <c r="I24" s="210">
        <v>2160</v>
      </c>
      <c r="J24" s="210">
        <v>2646</v>
      </c>
      <c r="K24" s="210">
        <v>2472.565508738403</v>
      </c>
      <c r="L24" s="210">
        <v>21500.699999999997</v>
      </c>
      <c r="M24" s="210">
        <v>1728</v>
      </c>
      <c r="N24" s="210">
        <v>2160</v>
      </c>
      <c r="O24" s="210">
        <v>1874.8446207553161</v>
      </c>
      <c r="P24" s="210">
        <v>18133.900000000001</v>
      </c>
      <c r="Q24" s="210">
        <v>6480</v>
      </c>
      <c r="R24" s="210">
        <v>7560</v>
      </c>
      <c r="S24" s="210">
        <v>7045.9940676966626</v>
      </c>
      <c r="T24" s="210">
        <v>6801</v>
      </c>
      <c r="U24" s="210">
        <v>4752</v>
      </c>
      <c r="V24" s="210">
        <v>5292</v>
      </c>
      <c r="W24" s="210">
        <v>5044.6884902237452</v>
      </c>
      <c r="X24" s="211">
        <v>9210.7999999999993</v>
      </c>
    </row>
    <row r="25" spans="2:24" ht="14.1" customHeight="1" x14ac:dyDescent="0.15">
      <c r="B25" s="160"/>
      <c r="C25" s="145">
        <v>5</v>
      </c>
      <c r="D25" s="161"/>
      <c r="E25" s="210">
        <v>2538</v>
      </c>
      <c r="F25" s="210">
        <v>3024</v>
      </c>
      <c r="G25" s="210">
        <v>2810.789538461539</v>
      </c>
      <c r="H25" s="210">
        <v>18337.5</v>
      </c>
      <c r="I25" s="210">
        <v>2160</v>
      </c>
      <c r="J25" s="210">
        <v>2592</v>
      </c>
      <c r="K25" s="210">
        <v>2390.2691640468165</v>
      </c>
      <c r="L25" s="210">
        <v>18588.5</v>
      </c>
      <c r="M25" s="210">
        <v>1782</v>
      </c>
      <c r="N25" s="210">
        <v>2160</v>
      </c>
      <c r="O25" s="210">
        <v>1950.3726415323067</v>
      </c>
      <c r="P25" s="210">
        <v>12069.5</v>
      </c>
      <c r="Q25" s="210">
        <v>6480</v>
      </c>
      <c r="R25" s="210">
        <v>7560</v>
      </c>
      <c r="S25" s="210">
        <v>7016.7079485238464</v>
      </c>
      <c r="T25" s="210">
        <v>5639.5</v>
      </c>
      <c r="U25" s="210">
        <v>4665.6000000000004</v>
      </c>
      <c r="V25" s="210">
        <v>5292</v>
      </c>
      <c r="W25" s="210">
        <v>5043.7037663335886</v>
      </c>
      <c r="X25" s="211">
        <v>5962.2</v>
      </c>
    </row>
    <row r="26" spans="2:24" ht="14.1" customHeight="1" x14ac:dyDescent="0.15">
      <c r="B26" s="160"/>
      <c r="C26" s="145">
        <v>6</v>
      </c>
      <c r="D26" s="161"/>
      <c r="E26" s="210">
        <v>2376</v>
      </c>
      <c r="F26" s="210">
        <v>2970</v>
      </c>
      <c r="G26" s="210">
        <v>2745.5712858725847</v>
      </c>
      <c r="H26" s="210">
        <v>18041</v>
      </c>
      <c r="I26" s="210">
        <v>2160</v>
      </c>
      <c r="J26" s="210">
        <v>2592</v>
      </c>
      <c r="K26" s="210">
        <v>2426.3609230464494</v>
      </c>
      <c r="L26" s="210">
        <v>18856.7</v>
      </c>
      <c r="M26" s="210">
        <v>1674</v>
      </c>
      <c r="N26" s="210">
        <v>2106</v>
      </c>
      <c r="O26" s="210">
        <v>1913.5520898213408</v>
      </c>
      <c r="P26" s="210">
        <v>11246</v>
      </c>
      <c r="Q26" s="210">
        <v>6480</v>
      </c>
      <c r="R26" s="210">
        <v>7560</v>
      </c>
      <c r="S26" s="210">
        <v>7073.2920000000022</v>
      </c>
      <c r="T26" s="210">
        <v>5680.2000000000007</v>
      </c>
      <c r="U26" s="210">
        <v>4557.1680000000006</v>
      </c>
      <c r="V26" s="210">
        <v>5292</v>
      </c>
      <c r="W26" s="210">
        <v>4932.6484610617636</v>
      </c>
      <c r="X26" s="211">
        <v>4895.5</v>
      </c>
    </row>
    <row r="27" spans="2:24" ht="14.1" customHeight="1" x14ac:dyDescent="0.15">
      <c r="B27" s="151"/>
      <c r="C27" s="155">
        <v>7</v>
      </c>
      <c r="D27" s="167"/>
      <c r="E27" s="212">
        <v>2268</v>
      </c>
      <c r="F27" s="212">
        <v>3024</v>
      </c>
      <c r="G27" s="212">
        <v>2727.1216738197427</v>
      </c>
      <c r="H27" s="212">
        <v>26276.300000000003</v>
      </c>
      <c r="I27" s="212">
        <v>2052</v>
      </c>
      <c r="J27" s="212">
        <v>2592</v>
      </c>
      <c r="K27" s="212">
        <v>2385.8011907877521</v>
      </c>
      <c r="L27" s="212">
        <v>27260.7</v>
      </c>
      <c r="M27" s="212">
        <v>1533.6</v>
      </c>
      <c r="N27" s="212">
        <v>2160</v>
      </c>
      <c r="O27" s="212">
        <v>1849.8102871702317</v>
      </c>
      <c r="P27" s="212">
        <v>14804.1</v>
      </c>
      <c r="Q27" s="212">
        <v>6210</v>
      </c>
      <c r="R27" s="212">
        <v>7560</v>
      </c>
      <c r="S27" s="212">
        <v>6991.2291707508339</v>
      </c>
      <c r="T27" s="212">
        <v>8299.2999999999993</v>
      </c>
      <c r="U27" s="212">
        <v>4536</v>
      </c>
      <c r="V27" s="212">
        <v>5210.1359999999995</v>
      </c>
      <c r="W27" s="212">
        <v>4903.8059203036064</v>
      </c>
      <c r="X27" s="213">
        <v>5612.2000000000007</v>
      </c>
    </row>
    <row r="28" spans="2:24" x14ac:dyDescent="0.15">
      <c r="B28" s="197"/>
      <c r="C28" s="188"/>
      <c r="D28" s="218"/>
      <c r="E28" s="214"/>
      <c r="F28" s="210"/>
      <c r="G28" s="183"/>
      <c r="H28" s="210"/>
      <c r="I28" s="214"/>
      <c r="J28" s="210"/>
      <c r="K28" s="183"/>
      <c r="L28" s="210"/>
      <c r="M28" s="214"/>
      <c r="N28" s="210"/>
      <c r="O28" s="183"/>
      <c r="P28" s="210"/>
      <c r="Q28" s="214"/>
      <c r="R28" s="210"/>
      <c r="S28" s="183"/>
      <c r="T28" s="210"/>
      <c r="U28" s="214"/>
      <c r="V28" s="210"/>
      <c r="W28" s="183"/>
      <c r="X28" s="210"/>
    </row>
    <row r="29" spans="2:24" x14ac:dyDescent="0.15">
      <c r="B29" s="197"/>
      <c r="C29" s="188"/>
      <c r="D29" s="218"/>
      <c r="E29" s="214"/>
      <c r="F29" s="210"/>
      <c r="G29" s="183"/>
      <c r="H29" s="210"/>
      <c r="I29" s="214"/>
      <c r="J29" s="210"/>
      <c r="K29" s="183"/>
      <c r="L29" s="210"/>
      <c r="M29" s="214"/>
      <c r="N29" s="210"/>
      <c r="O29" s="183"/>
      <c r="P29" s="210"/>
      <c r="Q29" s="214"/>
      <c r="R29" s="210"/>
      <c r="S29" s="183"/>
      <c r="T29" s="210"/>
      <c r="U29" s="214"/>
      <c r="V29" s="210"/>
      <c r="W29" s="183"/>
      <c r="X29" s="210"/>
    </row>
    <row r="30" spans="2:24" x14ac:dyDescent="0.15">
      <c r="B30" s="194" t="s">
        <v>129</v>
      </c>
      <c r="C30" s="188"/>
      <c r="D30" s="218"/>
      <c r="E30" s="214"/>
      <c r="F30" s="210"/>
      <c r="G30" s="183"/>
      <c r="H30" s="210"/>
      <c r="I30" s="214"/>
      <c r="J30" s="210"/>
      <c r="K30" s="183"/>
      <c r="L30" s="210"/>
      <c r="M30" s="214"/>
      <c r="N30" s="210"/>
      <c r="O30" s="183"/>
      <c r="P30" s="210"/>
      <c r="Q30" s="214"/>
      <c r="R30" s="210"/>
      <c r="S30" s="183"/>
      <c r="T30" s="210"/>
      <c r="U30" s="214"/>
      <c r="V30" s="210"/>
      <c r="W30" s="183"/>
      <c r="X30" s="210"/>
    </row>
    <row r="31" spans="2:24" x14ac:dyDescent="0.15">
      <c r="B31" s="219">
        <v>41822</v>
      </c>
      <c r="C31" s="220"/>
      <c r="D31" s="221">
        <v>41828</v>
      </c>
      <c r="E31" s="689">
        <v>2322</v>
      </c>
      <c r="F31" s="690">
        <v>2970</v>
      </c>
      <c r="G31" s="691">
        <v>2716.8717692957416</v>
      </c>
      <c r="H31" s="210">
        <v>6799.8</v>
      </c>
      <c r="I31" s="689">
        <v>2160</v>
      </c>
      <c r="J31" s="690">
        <v>2592</v>
      </c>
      <c r="K31" s="691">
        <v>2385.9300011507921</v>
      </c>
      <c r="L31" s="210">
        <v>6651.2</v>
      </c>
      <c r="M31" s="689">
        <v>1620</v>
      </c>
      <c r="N31" s="690">
        <v>2052</v>
      </c>
      <c r="O31" s="691">
        <v>1845.5361562727492</v>
      </c>
      <c r="P31" s="210">
        <v>3312.2</v>
      </c>
      <c r="Q31" s="689">
        <v>6318</v>
      </c>
      <c r="R31" s="690">
        <v>7560</v>
      </c>
      <c r="S31" s="691">
        <v>7068.8514233546357</v>
      </c>
      <c r="T31" s="210">
        <v>1865</v>
      </c>
      <c r="U31" s="689">
        <v>4536</v>
      </c>
      <c r="V31" s="690">
        <v>5210.1359999999995</v>
      </c>
      <c r="W31" s="691">
        <v>4917.9380162372054</v>
      </c>
      <c r="X31" s="210">
        <v>1365.1</v>
      </c>
    </row>
    <row r="32" spans="2:24" x14ac:dyDescent="0.15">
      <c r="B32" s="219" t="s">
        <v>130</v>
      </c>
      <c r="C32" s="220"/>
      <c r="D32" s="221"/>
      <c r="E32" s="214"/>
      <c r="F32" s="210"/>
      <c r="G32" s="183"/>
      <c r="H32" s="210"/>
      <c r="I32" s="214"/>
      <c r="J32" s="210"/>
      <c r="K32" s="183"/>
      <c r="L32" s="210"/>
      <c r="M32" s="214"/>
      <c r="N32" s="210"/>
      <c r="O32" s="183"/>
      <c r="P32" s="210"/>
      <c r="Q32" s="214"/>
      <c r="R32" s="210"/>
      <c r="S32" s="183"/>
      <c r="T32" s="210"/>
      <c r="U32" s="214"/>
      <c r="V32" s="210"/>
      <c r="W32" s="183"/>
      <c r="X32" s="210"/>
    </row>
    <row r="33" spans="2:26" x14ac:dyDescent="0.15">
      <c r="B33" s="219">
        <v>41829</v>
      </c>
      <c r="C33" s="220"/>
      <c r="D33" s="221">
        <v>41835</v>
      </c>
      <c r="E33" s="229">
        <v>2322</v>
      </c>
      <c r="F33" s="229">
        <v>2970</v>
      </c>
      <c r="G33" s="229">
        <v>2724.2291310399678</v>
      </c>
      <c r="H33" s="243">
        <v>4977.7</v>
      </c>
      <c r="I33" s="229">
        <v>2160</v>
      </c>
      <c r="J33" s="229">
        <v>2592</v>
      </c>
      <c r="K33" s="229">
        <v>2421.3663424481556</v>
      </c>
      <c r="L33" s="243">
        <v>3461.6</v>
      </c>
      <c r="M33" s="229">
        <v>1620</v>
      </c>
      <c r="N33" s="229">
        <v>2052</v>
      </c>
      <c r="O33" s="229">
        <v>1802.3534646392486</v>
      </c>
      <c r="P33" s="243">
        <v>2431.1</v>
      </c>
      <c r="Q33" s="229">
        <v>6264</v>
      </c>
      <c r="R33" s="229">
        <v>7560</v>
      </c>
      <c r="S33" s="229">
        <v>6945.9193374144752</v>
      </c>
      <c r="T33" s="243">
        <v>1482.8</v>
      </c>
      <c r="U33" s="229">
        <v>4644</v>
      </c>
      <c r="V33" s="229">
        <v>5184</v>
      </c>
      <c r="W33" s="229">
        <v>4901.5931392102111</v>
      </c>
      <c r="X33" s="243">
        <v>838.1</v>
      </c>
    </row>
    <row r="34" spans="2:26" x14ac:dyDescent="0.15">
      <c r="B34" s="219" t="s">
        <v>131</v>
      </c>
      <c r="C34" s="220"/>
      <c r="D34" s="221"/>
      <c r="E34" s="224"/>
      <c r="F34" s="225"/>
      <c r="G34" s="226"/>
      <c r="H34" s="225"/>
      <c r="I34" s="224"/>
      <c r="J34" s="225"/>
      <c r="K34" s="226"/>
      <c r="L34" s="225"/>
      <c r="M34" s="224"/>
      <c r="N34" s="225"/>
      <c r="O34" s="226"/>
      <c r="P34" s="225"/>
      <c r="Q34" s="224"/>
      <c r="R34" s="225"/>
      <c r="S34" s="226"/>
      <c r="T34" s="225"/>
      <c r="U34" s="224"/>
      <c r="V34" s="225"/>
      <c r="W34" s="226"/>
      <c r="X34" s="225"/>
    </row>
    <row r="35" spans="2:26" x14ac:dyDescent="0.15">
      <c r="B35" s="219">
        <v>41836</v>
      </c>
      <c r="C35" s="220"/>
      <c r="D35" s="221">
        <v>41842</v>
      </c>
      <c r="E35" s="242">
        <v>2268</v>
      </c>
      <c r="F35" s="243">
        <v>2970</v>
      </c>
      <c r="G35" s="244">
        <v>2721.4218132783385</v>
      </c>
      <c r="H35" s="243">
        <v>3659.7</v>
      </c>
      <c r="I35" s="242">
        <v>2052</v>
      </c>
      <c r="J35" s="243">
        <v>2592</v>
      </c>
      <c r="K35" s="244">
        <v>2376.0296964980544</v>
      </c>
      <c r="L35" s="243">
        <v>6040</v>
      </c>
      <c r="M35" s="242">
        <v>1533.6</v>
      </c>
      <c r="N35" s="243">
        <v>2052</v>
      </c>
      <c r="O35" s="244">
        <v>1848.5575299986515</v>
      </c>
      <c r="P35" s="243">
        <v>2239</v>
      </c>
      <c r="Q35" s="242">
        <v>6264</v>
      </c>
      <c r="R35" s="243">
        <v>7560</v>
      </c>
      <c r="S35" s="244">
        <v>6978.5345002303111</v>
      </c>
      <c r="T35" s="243">
        <v>1394.4</v>
      </c>
      <c r="U35" s="242">
        <v>4644</v>
      </c>
      <c r="V35" s="243">
        <v>5184</v>
      </c>
      <c r="W35" s="244">
        <v>4872.7989401968207</v>
      </c>
      <c r="X35" s="243">
        <v>1294.0999999999999</v>
      </c>
    </row>
    <row r="36" spans="2:26" x14ac:dyDescent="0.15">
      <c r="B36" s="219" t="s">
        <v>132</v>
      </c>
      <c r="C36" s="220"/>
      <c r="D36" s="221"/>
      <c r="E36" s="242"/>
      <c r="F36" s="243"/>
      <c r="G36" s="244"/>
      <c r="H36" s="243"/>
      <c r="I36" s="242"/>
      <c r="J36" s="243"/>
      <c r="K36" s="244"/>
      <c r="L36" s="243"/>
      <c r="M36" s="242"/>
      <c r="N36" s="243"/>
      <c r="O36" s="244"/>
      <c r="P36" s="243"/>
      <c r="Q36" s="242"/>
      <c r="R36" s="243"/>
      <c r="S36" s="244"/>
      <c r="T36" s="243"/>
      <c r="U36" s="242"/>
      <c r="V36" s="243"/>
      <c r="W36" s="244"/>
      <c r="X36" s="243"/>
    </row>
    <row r="37" spans="2:26" ht="12" customHeight="1" x14ac:dyDescent="0.15">
      <c r="B37" s="219">
        <v>41843</v>
      </c>
      <c r="C37" s="220"/>
      <c r="D37" s="221">
        <v>41849</v>
      </c>
      <c r="E37" s="242">
        <v>2376</v>
      </c>
      <c r="F37" s="243">
        <v>3024</v>
      </c>
      <c r="G37" s="243">
        <v>2740.5112476799341</v>
      </c>
      <c r="H37" s="245">
        <v>5948.5</v>
      </c>
      <c r="I37" s="242">
        <v>2160</v>
      </c>
      <c r="J37" s="243">
        <v>2592</v>
      </c>
      <c r="K37" s="243">
        <v>2407.1105891880957</v>
      </c>
      <c r="L37" s="245">
        <v>5061.2</v>
      </c>
      <c r="M37" s="242">
        <v>1566</v>
      </c>
      <c r="N37" s="243">
        <v>2160</v>
      </c>
      <c r="O37" s="243">
        <v>1841.504166252362</v>
      </c>
      <c r="P37" s="245">
        <v>3422.7</v>
      </c>
      <c r="Q37" s="242">
        <v>6210</v>
      </c>
      <c r="R37" s="243">
        <v>7560</v>
      </c>
      <c r="S37" s="243">
        <v>6997.1092032118549</v>
      </c>
      <c r="T37" s="245">
        <v>1821.3</v>
      </c>
      <c r="U37" s="242">
        <v>4644</v>
      </c>
      <c r="V37" s="243">
        <v>5184</v>
      </c>
      <c r="W37" s="243">
        <v>4900.8907380607816</v>
      </c>
      <c r="X37" s="245">
        <v>1174.2</v>
      </c>
    </row>
    <row r="38" spans="2:26" ht="12" customHeight="1" x14ac:dyDescent="0.15">
      <c r="B38" s="219" t="s">
        <v>133</v>
      </c>
      <c r="C38" s="220"/>
      <c r="D38" s="221"/>
      <c r="E38" s="214"/>
      <c r="F38" s="210"/>
      <c r="G38" s="183"/>
      <c r="H38" s="210"/>
      <c r="I38" s="214"/>
      <c r="J38" s="210"/>
      <c r="K38" s="183"/>
      <c r="L38" s="210"/>
      <c r="M38" s="214"/>
      <c r="N38" s="210"/>
      <c r="O38" s="183"/>
      <c r="P38" s="210"/>
      <c r="Q38" s="214"/>
      <c r="R38" s="210"/>
      <c r="S38" s="183"/>
      <c r="T38" s="210"/>
      <c r="U38" s="214"/>
      <c r="V38" s="210"/>
      <c r="W38" s="183"/>
      <c r="X38" s="210"/>
    </row>
    <row r="39" spans="2:26" ht="12" customHeight="1" x14ac:dyDescent="0.15">
      <c r="B39" s="231">
        <v>41850</v>
      </c>
      <c r="C39" s="232"/>
      <c r="D39" s="233">
        <v>41856</v>
      </c>
      <c r="E39" s="153">
        <v>2376</v>
      </c>
      <c r="F39" s="154">
        <v>3024</v>
      </c>
      <c r="G39" s="602">
        <v>2730.0342210836684</v>
      </c>
      <c r="H39" s="212">
        <v>4890.6000000000004</v>
      </c>
      <c r="I39" s="153">
        <v>2160</v>
      </c>
      <c r="J39" s="154">
        <v>2592</v>
      </c>
      <c r="K39" s="602">
        <v>2360.6937660450476</v>
      </c>
      <c r="L39" s="212">
        <v>6046.7</v>
      </c>
      <c r="M39" s="153">
        <v>1620</v>
      </c>
      <c r="N39" s="154">
        <v>2160</v>
      </c>
      <c r="O39" s="602">
        <v>1882.8548138520093</v>
      </c>
      <c r="P39" s="212">
        <v>3399.1</v>
      </c>
      <c r="Q39" s="153">
        <v>6264</v>
      </c>
      <c r="R39" s="154">
        <v>7560</v>
      </c>
      <c r="S39" s="602">
        <v>6934.0121694259333</v>
      </c>
      <c r="T39" s="212">
        <v>1735.8</v>
      </c>
      <c r="U39" s="153">
        <v>4860</v>
      </c>
      <c r="V39" s="154">
        <v>5076</v>
      </c>
      <c r="W39" s="602">
        <v>4910.7324069923807</v>
      </c>
      <c r="X39" s="212">
        <v>940.7</v>
      </c>
    </row>
    <row r="40" spans="2:26" ht="6" customHeight="1" x14ac:dyDescent="0.15">
      <c r="B40" s="195"/>
      <c r="C40" s="188"/>
      <c r="D40" s="188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</row>
    <row r="41" spans="2:26" ht="12.75" customHeight="1" x14ac:dyDescent="0.15">
      <c r="B41" s="187" t="s">
        <v>112</v>
      </c>
      <c r="C41" s="186" t="s">
        <v>457</v>
      </c>
    </row>
    <row r="42" spans="2:26" ht="12.75" customHeight="1" x14ac:dyDescent="0.15">
      <c r="B42" s="235" t="s">
        <v>114</v>
      </c>
      <c r="C42" s="186" t="s">
        <v>115</v>
      </c>
      <c r="X42" s="136"/>
      <c r="Y42" s="183"/>
      <c r="Z42" s="183"/>
    </row>
    <row r="43" spans="2:26" ht="12.75" customHeight="1" x14ac:dyDescent="0.15">
      <c r="B43" s="235"/>
      <c r="X43" s="136"/>
      <c r="Y43" s="183"/>
      <c r="Z43" s="183"/>
    </row>
    <row r="44" spans="2:26" x14ac:dyDescent="0.15">
      <c r="B44" s="235"/>
      <c r="X44" s="136"/>
      <c r="Y44" s="183"/>
      <c r="Z44" s="183"/>
    </row>
    <row r="45" spans="2:26" x14ac:dyDescent="0.15">
      <c r="X45" s="136"/>
      <c r="Y45" s="183"/>
      <c r="Z45" s="183"/>
    </row>
    <row r="46" spans="2:26" x14ac:dyDescent="0.15">
      <c r="X46" s="136"/>
      <c r="Y46" s="183"/>
      <c r="Z46" s="183"/>
    </row>
    <row r="47" spans="2:26" x14ac:dyDescent="0.15">
      <c r="X47" s="136"/>
      <c r="Y47" s="183"/>
      <c r="Z47" s="183"/>
    </row>
    <row r="48" spans="2:26" x14ac:dyDescent="0.15">
      <c r="X48" s="136"/>
      <c r="Y48" s="183"/>
      <c r="Z48" s="183"/>
    </row>
    <row r="49" spans="24:26" x14ac:dyDescent="0.15">
      <c r="X49" s="183"/>
      <c r="Y49" s="183"/>
      <c r="Z49" s="183"/>
    </row>
    <row r="50" spans="24:26" x14ac:dyDescent="0.15">
      <c r="X50" s="183"/>
      <c r="Y50" s="183"/>
      <c r="Z50" s="183"/>
    </row>
    <row r="51" spans="24:26" x14ac:dyDescent="0.15">
      <c r="X51" s="183"/>
      <c r="Y51" s="183"/>
      <c r="Z51" s="183"/>
    </row>
    <row r="52" spans="24:26" x14ac:dyDescent="0.15">
      <c r="X52" s="183"/>
      <c r="Y52" s="183"/>
      <c r="Z52" s="183"/>
    </row>
    <row r="53" spans="24:26" x14ac:dyDescent="0.15">
      <c r="X53" s="183"/>
      <c r="Y53" s="183"/>
      <c r="Z53" s="183"/>
    </row>
    <row r="54" spans="24:26" x14ac:dyDescent="0.15">
      <c r="X54" s="183"/>
      <c r="Y54" s="183"/>
      <c r="Z54" s="183"/>
    </row>
    <row r="55" spans="24:26" x14ac:dyDescent="0.15">
      <c r="X55" s="183"/>
      <c r="Y55" s="183"/>
      <c r="Z55" s="183"/>
    </row>
    <row r="56" spans="24:26" x14ac:dyDescent="0.15">
      <c r="X56" s="183"/>
      <c r="Y56" s="183"/>
      <c r="Z56" s="183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625" style="137" customWidth="1"/>
    <col min="3" max="3" width="2.625" style="137" customWidth="1"/>
    <col min="4" max="5" width="5.25" style="137" customWidth="1"/>
    <col min="6" max="7" width="5.875" style="137" customWidth="1"/>
    <col min="8" max="8" width="7.75" style="137" customWidth="1"/>
    <col min="9" max="9" width="5.375" style="137" customWidth="1"/>
    <col min="10" max="11" width="5.875" style="137" customWidth="1"/>
    <col min="12" max="12" width="7.625" style="137" customWidth="1"/>
    <col min="13" max="13" width="5.375" style="137" customWidth="1"/>
    <col min="14" max="15" width="5.875" style="137" customWidth="1"/>
    <col min="16" max="16" width="7.75" style="137" customWidth="1"/>
    <col min="17" max="17" width="5.125" style="137" customWidth="1"/>
    <col min="18" max="19" width="5.875" style="137" customWidth="1"/>
    <col min="20" max="20" width="7.75" style="137" customWidth="1"/>
    <col min="21" max="21" width="5.375" style="137" customWidth="1"/>
    <col min="22" max="23" width="5.875" style="137" customWidth="1"/>
    <col min="24" max="24" width="7.75" style="137" customWidth="1"/>
    <col min="25" max="16384" width="7.5" style="137"/>
  </cols>
  <sheetData>
    <row r="3" spans="2:32" x14ac:dyDescent="0.15">
      <c r="B3" s="137" t="s">
        <v>380</v>
      </c>
    </row>
    <row r="4" spans="2:32" x14ac:dyDescent="0.15">
      <c r="X4" s="139" t="s">
        <v>90</v>
      </c>
    </row>
    <row r="5" spans="2:32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32" ht="13.5" customHeight="1" x14ac:dyDescent="0.15">
      <c r="B6" s="190"/>
      <c r="C6" s="191" t="s">
        <v>91</v>
      </c>
      <c r="D6" s="192"/>
      <c r="E6" s="239" t="s">
        <v>138</v>
      </c>
      <c r="F6" s="240"/>
      <c r="G6" s="240"/>
      <c r="H6" s="241"/>
      <c r="I6" s="239" t="s">
        <v>139</v>
      </c>
      <c r="J6" s="240"/>
      <c r="K6" s="240"/>
      <c r="L6" s="241"/>
      <c r="M6" s="239" t="s">
        <v>140</v>
      </c>
      <c r="N6" s="240"/>
      <c r="O6" s="240"/>
      <c r="P6" s="241"/>
      <c r="Q6" s="236" t="s">
        <v>143</v>
      </c>
      <c r="R6" s="237"/>
      <c r="S6" s="237"/>
      <c r="T6" s="238"/>
      <c r="U6" s="239" t="s">
        <v>144</v>
      </c>
      <c r="V6" s="240"/>
      <c r="W6" s="240"/>
      <c r="X6" s="241"/>
      <c r="Z6" s="184"/>
      <c r="AA6" s="184"/>
      <c r="AB6" s="184"/>
      <c r="AC6" s="184"/>
      <c r="AD6" s="184"/>
      <c r="AE6" s="184"/>
      <c r="AF6" s="136"/>
    </row>
    <row r="7" spans="2:32" ht="13.5" x14ac:dyDescent="0.15">
      <c r="B7" s="194" t="s">
        <v>97</v>
      </c>
      <c r="C7" s="195"/>
      <c r="D7" s="196"/>
      <c r="E7" s="173" t="s">
        <v>98</v>
      </c>
      <c r="F7" s="150" t="s">
        <v>99</v>
      </c>
      <c r="G7" s="156" t="s">
        <v>100</v>
      </c>
      <c r="H7" s="150" t="s">
        <v>101</v>
      </c>
      <c r="I7" s="173" t="s">
        <v>98</v>
      </c>
      <c r="J7" s="150" t="s">
        <v>99</v>
      </c>
      <c r="K7" s="156" t="s">
        <v>100</v>
      </c>
      <c r="L7" s="150" t="s">
        <v>101</v>
      </c>
      <c r="M7" s="173" t="s">
        <v>98</v>
      </c>
      <c r="N7" s="150" t="s">
        <v>99</v>
      </c>
      <c r="O7" s="156" t="s">
        <v>100</v>
      </c>
      <c r="P7" s="150" t="s">
        <v>101</v>
      </c>
      <c r="Q7" s="173" t="s">
        <v>141</v>
      </c>
      <c r="R7" s="150" t="s">
        <v>99</v>
      </c>
      <c r="S7" s="156" t="s">
        <v>100</v>
      </c>
      <c r="T7" s="150" t="s">
        <v>101</v>
      </c>
      <c r="U7" s="173" t="s">
        <v>98</v>
      </c>
      <c r="V7" s="150" t="s">
        <v>99</v>
      </c>
      <c r="W7" s="156" t="s">
        <v>100</v>
      </c>
      <c r="X7" s="150" t="s">
        <v>101</v>
      </c>
      <c r="Z7" s="136"/>
      <c r="AA7" s="184"/>
      <c r="AB7" s="184"/>
      <c r="AC7" s="184"/>
      <c r="AD7" s="184"/>
      <c r="AE7" s="184"/>
      <c r="AF7" s="136"/>
    </row>
    <row r="8" spans="2:32" ht="13.5" x14ac:dyDescent="0.15">
      <c r="B8" s="202"/>
      <c r="C8" s="189"/>
      <c r="D8" s="189"/>
      <c r="E8" s="153"/>
      <c r="F8" s="154"/>
      <c r="G8" s="155" t="s">
        <v>102</v>
      </c>
      <c r="H8" s="154"/>
      <c r="I8" s="153"/>
      <c r="J8" s="154"/>
      <c r="K8" s="155" t="s">
        <v>102</v>
      </c>
      <c r="L8" s="154"/>
      <c r="M8" s="153"/>
      <c r="N8" s="154"/>
      <c r="O8" s="155" t="s">
        <v>102</v>
      </c>
      <c r="P8" s="154"/>
      <c r="Q8" s="153"/>
      <c r="R8" s="154"/>
      <c r="S8" s="155" t="s">
        <v>102</v>
      </c>
      <c r="T8" s="154"/>
      <c r="U8" s="153"/>
      <c r="V8" s="154"/>
      <c r="W8" s="155" t="s">
        <v>102</v>
      </c>
      <c r="X8" s="154"/>
      <c r="Z8" s="136"/>
      <c r="AA8" s="184"/>
      <c r="AB8" s="184"/>
      <c r="AC8" s="184"/>
      <c r="AD8" s="184"/>
      <c r="AE8" s="184"/>
      <c r="AF8" s="136"/>
    </row>
    <row r="9" spans="2:32" ht="14.1" customHeight="1" x14ac:dyDescent="0.15">
      <c r="B9" s="190" t="s">
        <v>0</v>
      </c>
      <c r="C9" s="200">
        <v>20</v>
      </c>
      <c r="D9" s="209" t="s">
        <v>1</v>
      </c>
      <c r="E9" s="141">
        <v>840</v>
      </c>
      <c r="F9" s="158">
        <v>1523</v>
      </c>
      <c r="G9" s="159">
        <v>1183</v>
      </c>
      <c r="H9" s="158">
        <v>32917</v>
      </c>
      <c r="I9" s="141">
        <v>1890</v>
      </c>
      <c r="J9" s="158">
        <v>2520</v>
      </c>
      <c r="K9" s="159">
        <v>2226</v>
      </c>
      <c r="L9" s="158">
        <v>10798</v>
      </c>
      <c r="M9" s="141">
        <v>1890</v>
      </c>
      <c r="N9" s="158">
        <v>2520</v>
      </c>
      <c r="O9" s="159">
        <v>2303</v>
      </c>
      <c r="P9" s="158">
        <v>9897</v>
      </c>
      <c r="Q9" s="141">
        <v>1995</v>
      </c>
      <c r="R9" s="158">
        <v>2520</v>
      </c>
      <c r="S9" s="159">
        <v>2383</v>
      </c>
      <c r="T9" s="158">
        <v>9348</v>
      </c>
      <c r="U9" s="141">
        <v>1838</v>
      </c>
      <c r="V9" s="158">
        <v>2520</v>
      </c>
      <c r="W9" s="159">
        <v>2238</v>
      </c>
      <c r="X9" s="158">
        <v>11689</v>
      </c>
      <c r="Z9" s="136"/>
      <c r="AA9" s="184"/>
      <c r="AB9" s="184"/>
      <c r="AC9" s="184"/>
      <c r="AD9" s="184"/>
      <c r="AE9" s="184"/>
      <c r="AF9" s="136"/>
    </row>
    <row r="10" spans="2:32" ht="14.1" customHeight="1" x14ac:dyDescent="0.15">
      <c r="B10" s="214"/>
      <c r="C10" s="193">
        <v>21</v>
      </c>
      <c r="D10" s="183"/>
      <c r="E10" s="160">
        <v>840</v>
      </c>
      <c r="F10" s="162">
        <v>1890</v>
      </c>
      <c r="G10" s="136">
        <v>1418</v>
      </c>
      <c r="H10" s="162">
        <v>474029</v>
      </c>
      <c r="I10" s="160">
        <v>1680</v>
      </c>
      <c r="J10" s="162">
        <v>2520</v>
      </c>
      <c r="K10" s="136">
        <v>2088</v>
      </c>
      <c r="L10" s="162">
        <v>123475</v>
      </c>
      <c r="M10" s="160">
        <v>1680</v>
      </c>
      <c r="N10" s="162">
        <v>2520</v>
      </c>
      <c r="O10" s="136">
        <v>2155</v>
      </c>
      <c r="P10" s="162">
        <v>122121</v>
      </c>
      <c r="Q10" s="160">
        <v>1680</v>
      </c>
      <c r="R10" s="162">
        <v>2573</v>
      </c>
      <c r="S10" s="136">
        <v>2186</v>
      </c>
      <c r="T10" s="162">
        <v>114447</v>
      </c>
      <c r="U10" s="160">
        <v>1680</v>
      </c>
      <c r="V10" s="162">
        <v>2468</v>
      </c>
      <c r="W10" s="136">
        <v>2008</v>
      </c>
      <c r="X10" s="162">
        <v>140244</v>
      </c>
      <c r="Z10" s="136"/>
      <c r="AA10" s="184"/>
      <c r="AB10" s="184"/>
      <c r="AC10" s="184"/>
      <c r="AD10" s="184"/>
      <c r="AE10" s="184"/>
      <c r="AF10" s="136"/>
    </row>
    <row r="11" spans="2:32" ht="14.1" customHeight="1" x14ac:dyDescent="0.15">
      <c r="B11" s="214"/>
      <c r="C11" s="193">
        <v>22</v>
      </c>
      <c r="D11" s="183"/>
      <c r="E11" s="160">
        <v>893</v>
      </c>
      <c r="F11" s="162">
        <v>1764</v>
      </c>
      <c r="G11" s="136">
        <v>1454</v>
      </c>
      <c r="H11" s="162">
        <v>339332</v>
      </c>
      <c r="I11" s="160">
        <v>1733</v>
      </c>
      <c r="J11" s="162">
        <v>2310</v>
      </c>
      <c r="K11" s="136">
        <v>2018</v>
      </c>
      <c r="L11" s="162">
        <v>89509</v>
      </c>
      <c r="M11" s="160">
        <v>1838</v>
      </c>
      <c r="N11" s="162">
        <v>2415</v>
      </c>
      <c r="O11" s="136">
        <v>2149</v>
      </c>
      <c r="P11" s="162">
        <v>90314</v>
      </c>
      <c r="Q11" s="160">
        <v>1838</v>
      </c>
      <c r="R11" s="162">
        <v>2415</v>
      </c>
      <c r="S11" s="136">
        <v>2150</v>
      </c>
      <c r="T11" s="162">
        <v>80436</v>
      </c>
      <c r="U11" s="160">
        <v>1680</v>
      </c>
      <c r="V11" s="162">
        <v>2205</v>
      </c>
      <c r="W11" s="136">
        <v>1932</v>
      </c>
      <c r="X11" s="162">
        <v>113796</v>
      </c>
      <c r="Z11" s="136"/>
      <c r="AA11" s="136"/>
      <c r="AB11" s="136"/>
      <c r="AC11" s="136"/>
      <c r="AD11" s="136"/>
      <c r="AE11" s="136"/>
      <c r="AF11" s="136"/>
    </row>
    <row r="12" spans="2:32" ht="14.1" customHeight="1" x14ac:dyDescent="0.15">
      <c r="B12" s="214"/>
      <c r="C12" s="193">
        <v>23</v>
      </c>
      <c r="D12" s="211"/>
      <c r="E12" s="163">
        <v>1050</v>
      </c>
      <c r="F12" s="163">
        <v>1890</v>
      </c>
      <c r="G12" s="164">
        <v>1514</v>
      </c>
      <c r="H12" s="163">
        <v>416356</v>
      </c>
      <c r="I12" s="163">
        <v>1785</v>
      </c>
      <c r="J12" s="163">
        <v>2310</v>
      </c>
      <c r="K12" s="163">
        <v>2124</v>
      </c>
      <c r="L12" s="163">
        <v>99325</v>
      </c>
      <c r="M12" s="163">
        <v>1890</v>
      </c>
      <c r="N12" s="163">
        <v>2520</v>
      </c>
      <c r="O12" s="163">
        <v>2214</v>
      </c>
      <c r="P12" s="163">
        <v>100029</v>
      </c>
      <c r="Q12" s="163">
        <v>1890</v>
      </c>
      <c r="R12" s="163">
        <v>2520</v>
      </c>
      <c r="S12" s="163">
        <v>2260</v>
      </c>
      <c r="T12" s="163">
        <v>91056</v>
      </c>
      <c r="U12" s="163">
        <v>1470</v>
      </c>
      <c r="V12" s="163">
        <v>2258</v>
      </c>
      <c r="W12" s="163">
        <v>1949</v>
      </c>
      <c r="X12" s="163">
        <v>115977</v>
      </c>
      <c r="Z12" s="136"/>
      <c r="AA12" s="184"/>
      <c r="AB12" s="184"/>
      <c r="AC12" s="184"/>
      <c r="AD12" s="184"/>
      <c r="AE12" s="136"/>
      <c r="AF12" s="136"/>
    </row>
    <row r="13" spans="2:32" ht="14.1" customHeight="1" x14ac:dyDescent="0.15">
      <c r="B13" s="214"/>
      <c r="C13" s="193">
        <v>24</v>
      </c>
      <c r="D13" s="211"/>
      <c r="E13" s="165">
        <v>1050</v>
      </c>
      <c r="F13" s="165">
        <v>1785</v>
      </c>
      <c r="G13" s="165">
        <v>1344</v>
      </c>
      <c r="H13" s="165">
        <v>478170</v>
      </c>
      <c r="I13" s="165">
        <v>1575</v>
      </c>
      <c r="J13" s="165">
        <v>2415</v>
      </c>
      <c r="K13" s="165">
        <v>1924</v>
      </c>
      <c r="L13" s="165">
        <v>136388</v>
      </c>
      <c r="M13" s="165">
        <v>1575</v>
      </c>
      <c r="N13" s="165">
        <v>2520</v>
      </c>
      <c r="O13" s="165">
        <v>2084</v>
      </c>
      <c r="P13" s="165">
        <v>134094</v>
      </c>
      <c r="Q13" s="165">
        <v>1575</v>
      </c>
      <c r="R13" s="165">
        <v>2625</v>
      </c>
      <c r="S13" s="165">
        <v>2121</v>
      </c>
      <c r="T13" s="280">
        <v>119719</v>
      </c>
      <c r="U13" s="166">
        <v>1365</v>
      </c>
      <c r="V13" s="165">
        <v>2310</v>
      </c>
      <c r="W13" s="165">
        <v>1794</v>
      </c>
      <c r="X13" s="166">
        <v>149434</v>
      </c>
      <c r="Z13" s="136"/>
      <c r="AA13" s="184"/>
      <c r="AB13" s="184"/>
      <c r="AC13" s="184"/>
      <c r="AD13" s="184"/>
      <c r="AE13" s="136"/>
      <c r="AF13" s="136"/>
    </row>
    <row r="14" spans="2:32" ht="14.1" customHeight="1" x14ac:dyDescent="0.15">
      <c r="B14" s="202"/>
      <c r="C14" s="205">
        <v>25</v>
      </c>
      <c r="D14" s="213"/>
      <c r="E14" s="171">
        <v>1050</v>
      </c>
      <c r="F14" s="171">
        <v>1785</v>
      </c>
      <c r="G14" s="171">
        <v>1574.8071179328786</v>
      </c>
      <c r="H14" s="171">
        <v>462447.00000000006</v>
      </c>
      <c r="I14" s="171">
        <v>1890</v>
      </c>
      <c r="J14" s="171">
        <v>2730</v>
      </c>
      <c r="K14" s="171">
        <v>2333.4959068440999</v>
      </c>
      <c r="L14" s="171">
        <v>143322.69999999998</v>
      </c>
      <c r="M14" s="171">
        <v>1995</v>
      </c>
      <c r="N14" s="171">
        <v>2782.5</v>
      </c>
      <c r="O14" s="171">
        <v>2454.838184136896</v>
      </c>
      <c r="P14" s="171">
        <v>147019.1</v>
      </c>
      <c r="Q14" s="171">
        <v>1995</v>
      </c>
      <c r="R14" s="171">
        <v>2835</v>
      </c>
      <c r="S14" s="171">
        <v>2500.5298097727041</v>
      </c>
      <c r="T14" s="171">
        <v>131978.20000000001</v>
      </c>
      <c r="U14" s="171">
        <v>1680</v>
      </c>
      <c r="V14" s="171">
        <v>2625</v>
      </c>
      <c r="W14" s="171">
        <v>2167.921493958936</v>
      </c>
      <c r="X14" s="167">
        <v>158500.19999999998</v>
      </c>
      <c r="Z14" s="136"/>
      <c r="AA14" s="184"/>
      <c r="AB14" s="184"/>
      <c r="AC14" s="184"/>
      <c r="AD14" s="184"/>
      <c r="AE14" s="136"/>
      <c r="AF14" s="136"/>
    </row>
    <row r="15" spans="2:32" ht="14.1" customHeight="1" x14ac:dyDescent="0.15">
      <c r="B15" s="160"/>
      <c r="C15" s="145">
        <v>7</v>
      </c>
      <c r="D15" s="161"/>
      <c r="E15" s="162">
        <v>1522.5</v>
      </c>
      <c r="F15" s="162">
        <v>1785</v>
      </c>
      <c r="G15" s="162">
        <v>1666.8363582288766</v>
      </c>
      <c r="H15" s="162">
        <v>48976.1</v>
      </c>
      <c r="I15" s="162">
        <v>2100</v>
      </c>
      <c r="J15" s="162">
        <v>2467.5</v>
      </c>
      <c r="K15" s="162">
        <v>2337.3269641088164</v>
      </c>
      <c r="L15" s="162">
        <v>13488.800000000001</v>
      </c>
      <c r="M15" s="162">
        <v>2310</v>
      </c>
      <c r="N15" s="162">
        <v>2572.5</v>
      </c>
      <c r="O15" s="162">
        <v>2477.0176794641557</v>
      </c>
      <c r="P15" s="162">
        <v>14100</v>
      </c>
      <c r="Q15" s="162">
        <v>2362.5</v>
      </c>
      <c r="R15" s="162">
        <v>2677.5</v>
      </c>
      <c r="S15" s="162">
        <v>2530.858043995117</v>
      </c>
      <c r="T15" s="162">
        <v>12519.800000000001</v>
      </c>
      <c r="U15" s="162">
        <v>1890</v>
      </c>
      <c r="V15" s="162">
        <v>2362.5</v>
      </c>
      <c r="W15" s="162">
        <v>2172.5677021322658</v>
      </c>
      <c r="X15" s="161">
        <v>14218.5</v>
      </c>
    </row>
    <row r="16" spans="2:32" ht="14.1" customHeight="1" x14ac:dyDescent="0.15">
      <c r="B16" s="160"/>
      <c r="C16" s="145">
        <v>8</v>
      </c>
      <c r="D16" s="161"/>
      <c r="E16" s="162">
        <v>1575</v>
      </c>
      <c r="F16" s="162">
        <v>1785</v>
      </c>
      <c r="G16" s="162">
        <v>1670.6686662772768</v>
      </c>
      <c r="H16" s="162">
        <v>39450.699999999997</v>
      </c>
      <c r="I16" s="162">
        <v>2100</v>
      </c>
      <c r="J16" s="162">
        <v>2467.5</v>
      </c>
      <c r="K16" s="162">
        <v>2319.1664611590636</v>
      </c>
      <c r="L16" s="162">
        <v>11540.1</v>
      </c>
      <c r="M16" s="162">
        <v>2310</v>
      </c>
      <c r="N16" s="162">
        <v>2572.5</v>
      </c>
      <c r="O16" s="162">
        <v>2475.797544612296</v>
      </c>
      <c r="P16" s="162">
        <v>11837.800000000001</v>
      </c>
      <c r="Q16" s="162">
        <v>2362.5</v>
      </c>
      <c r="R16" s="162">
        <v>2625</v>
      </c>
      <c r="S16" s="162">
        <v>2505.4943981974093</v>
      </c>
      <c r="T16" s="162">
        <v>10375.799999999999</v>
      </c>
      <c r="U16" s="162">
        <v>1995</v>
      </c>
      <c r="V16" s="162">
        <v>2310</v>
      </c>
      <c r="W16" s="162">
        <v>2169.4279303780258</v>
      </c>
      <c r="X16" s="161">
        <v>11738.6</v>
      </c>
    </row>
    <row r="17" spans="2:24" ht="14.1" customHeight="1" x14ac:dyDescent="0.15">
      <c r="B17" s="160"/>
      <c r="C17" s="145">
        <v>9</v>
      </c>
      <c r="D17" s="161"/>
      <c r="E17" s="162">
        <v>1575</v>
      </c>
      <c r="F17" s="162">
        <v>1785</v>
      </c>
      <c r="G17" s="162">
        <v>1658.7718493481411</v>
      </c>
      <c r="H17" s="162">
        <v>33041.699999999997</v>
      </c>
      <c r="I17" s="162">
        <v>2152.5</v>
      </c>
      <c r="J17" s="162">
        <v>2415</v>
      </c>
      <c r="K17" s="162">
        <v>2335.215737704918</v>
      </c>
      <c r="L17" s="162">
        <v>10850.2</v>
      </c>
      <c r="M17" s="162">
        <v>2310</v>
      </c>
      <c r="N17" s="162">
        <v>2520</v>
      </c>
      <c r="O17" s="162">
        <v>2459.1392267593405</v>
      </c>
      <c r="P17" s="162">
        <v>10944.4</v>
      </c>
      <c r="Q17" s="162">
        <v>2362.5</v>
      </c>
      <c r="R17" s="162">
        <v>2572.5</v>
      </c>
      <c r="S17" s="162">
        <v>2477.5390720689825</v>
      </c>
      <c r="T17" s="162">
        <v>9996</v>
      </c>
      <c r="U17" s="162">
        <v>1995</v>
      </c>
      <c r="V17" s="162">
        <v>2310</v>
      </c>
      <c r="W17" s="162">
        <v>2161.6028995308343</v>
      </c>
      <c r="X17" s="161">
        <v>11575</v>
      </c>
    </row>
    <row r="18" spans="2:24" ht="14.1" customHeight="1" x14ac:dyDescent="0.15">
      <c r="B18" s="160"/>
      <c r="C18" s="145">
        <v>10</v>
      </c>
      <c r="D18" s="161"/>
      <c r="E18" s="162">
        <v>1575</v>
      </c>
      <c r="F18" s="162">
        <v>1785</v>
      </c>
      <c r="G18" s="162">
        <v>1642.567623960274</v>
      </c>
      <c r="H18" s="162">
        <v>44142.2</v>
      </c>
      <c r="I18" s="162">
        <v>2182.9500000000003</v>
      </c>
      <c r="J18" s="162">
        <v>2625</v>
      </c>
      <c r="K18" s="162">
        <v>2416.1521325062417</v>
      </c>
      <c r="L18" s="162">
        <v>13182.8</v>
      </c>
      <c r="M18" s="162">
        <v>2310</v>
      </c>
      <c r="N18" s="162">
        <v>2730</v>
      </c>
      <c r="O18" s="162">
        <v>2509.7754845944369</v>
      </c>
      <c r="P18" s="162">
        <v>13633.3</v>
      </c>
      <c r="Q18" s="162">
        <v>2362.5</v>
      </c>
      <c r="R18" s="162">
        <v>2782.5</v>
      </c>
      <c r="S18" s="162">
        <v>2551.9020983271744</v>
      </c>
      <c r="T18" s="162">
        <v>12042.8</v>
      </c>
      <c r="U18" s="162">
        <v>2100</v>
      </c>
      <c r="V18" s="162">
        <v>2520</v>
      </c>
      <c r="W18" s="162">
        <v>2303.3757799421701</v>
      </c>
      <c r="X18" s="161">
        <v>13970.5</v>
      </c>
    </row>
    <row r="19" spans="2:24" ht="14.1" customHeight="1" x14ac:dyDescent="0.15">
      <c r="B19" s="160"/>
      <c r="C19" s="145">
        <v>11</v>
      </c>
      <c r="D19" s="161"/>
      <c r="E19" s="162">
        <v>1575</v>
      </c>
      <c r="F19" s="162">
        <v>1732.5</v>
      </c>
      <c r="G19" s="162">
        <v>1635.8434739292202</v>
      </c>
      <c r="H19" s="162">
        <v>33562.6</v>
      </c>
      <c r="I19" s="162">
        <v>2205</v>
      </c>
      <c r="J19" s="162">
        <v>2677.5</v>
      </c>
      <c r="K19" s="162">
        <v>2517.3462670793392</v>
      </c>
      <c r="L19" s="162">
        <v>10694.7</v>
      </c>
      <c r="M19" s="162">
        <v>2310</v>
      </c>
      <c r="N19" s="162">
        <v>2782.5</v>
      </c>
      <c r="O19" s="162">
        <v>2613.5021117557053</v>
      </c>
      <c r="P19" s="162">
        <v>11484</v>
      </c>
      <c r="Q19" s="162">
        <v>2362.5</v>
      </c>
      <c r="R19" s="162">
        <v>2835</v>
      </c>
      <c r="S19" s="162">
        <v>2626.7614566284778</v>
      </c>
      <c r="T19" s="162">
        <v>10319.200000000001</v>
      </c>
      <c r="U19" s="162">
        <v>2100</v>
      </c>
      <c r="V19" s="162">
        <v>2520</v>
      </c>
      <c r="W19" s="162">
        <v>2386.834326964517</v>
      </c>
      <c r="X19" s="161">
        <v>11989.300000000001</v>
      </c>
    </row>
    <row r="20" spans="2:24" ht="14.1" customHeight="1" x14ac:dyDescent="0.15">
      <c r="B20" s="160"/>
      <c r="C20" s="145">
        <v>12</v>
      </c>
      <c r="D20" s="161"/>
      <c r="E20" s="162">
        <v>1522.5</v>
      </c>
      <c r="F20" s="162">
        <v>1732.5</v>
      </c>
      <c r="G20" s="162">
        <v>1642.5242376799176</v>
      </c>
      <c r="H20" s="162">
        <v>37187.9</v>
      </c>
      <c r="I20" s="162">
        <v>2310</v>
      </c>
      <c r="J20" s="162">
        <v>2730</v>
      </c>
      <c r="K20" s="162">
        <v>2577.7763295099066</v>
      </c>
      <c r="L20" s="162">
        <v>11498</v>
      </c>
      <c r="M20" s="162">
        <v>2362.5</v>
      </c>
      <c r="N20" s="162">
        <v>2782.5</v>
      </c>
      <c r="O20" s="162">
        <v>2638.7283905967452</v>
      </c>
      <c r="P20" s="162">
        <v>11134.9</v>
      </c>
      <c r="Q20" s="162">
        <v>2415</v>
      </c>
      <c r="R20" s="162">
        <v>2835</v>
      </c>
      <c r="S20" s="162">
        <v>2690.6349417517613</v>
      </c>
      <c r="T20" s="162">
        <v>10352.200000000001</v>
      </c>
      <c r="U20" s="162">
        <v>2205</v>
      </c>
      <c r="V20" s="162">
        <v>2625</v>
      </c>
      <c r="W20" s="162">
        <v>2493.3853093128464</v>
      </c>
      <c r="X20" s="161">
        <v>12455.8</v>
      </c>
    </row>
    <row r="21" spans="2:24" ht="14.1" customHeight="1" x14ac:dyDescent="0.15">
      <c r="B21" s="160" t="s">
        <v>105</v>
      </c>
      <c r="C21" s="145">
        <v>1</v>
      </c>
      <c r="D21" s="161" t="s">
        <v>106</v>
      </c>
      <c r="E21" s="162">
        <v>1312.5</v>
      </c>
      <c r="F21" s="162">
        <v>1680</v>
      </c>
      <c r="G21" s="162">
        <v>1509.8414818168096</v>
      </c>
      <c r="H21" s="162">
        <v>45120</v>
      </c>
      <c r="I21" s="162">
        <v>2257.5</v>
      </c>
      <c r="J21" s="162">
        <v>2730</v>
      </c>
      <c r="K21" s="162">
        <v>2504.2199585635358</v>
      </c>
      <c r="L21" s="162">
        <v>14278.699999999999</v>
      </c>
      <c r="M21" s="162">
        <v>2310</v>
      </c>
      <c r="N21" s="162">
        <v>2730</v>
      </c>
      <c r="O21" s="162">
        <v>2539.1162130974139</v>
      </c>
      <c r="P21" s="162">
        <v>15723.8</v>
      </c>
      <c r="Q21" s="162">
        <v>2362.5</v>
      </c>
      <c r="R21" s="162">
        <v>2782.5</v>
      </c>
      <c r="S21" s="162">
        <v>2603.2559438667031</v>
      </c>
      <c r="T21" s="162">
        <v>13890.2</v>
      </c>
      <c r="U21" s="162">
        <v>2100</v>
      </c>
      <c r="V21" s="162">
        <v>2572.5</v>
      </c>
      <c r="W21" s="162">
        <v>2321.4945092656144</v>
      </c>
      <c r="X21" s="161">
        <v>16037.199999999999</v>
      </c>
    </row>
    <row r="22" spans="2:24" ht="14.1" customHeight="1" x14ac:dyDescent="0.15">
      <c r="B22" s="160"/>
      <c r="C22" s="145">
        <v>2</v>
      </c>
      <c r="D22" s="161"/>
      <c r="E22" s="162">
        <v>1312.5</v>
      </c>
      <c r="F22" s="162">
        <v>1680</v>
      </c>
      <c r="G22" s="162">
        <v>1514.6229881762386</v>
      </c>
      <c r="H22" s="162">
        <v>36418.300000000003</v>
      </c>
      <c r="I22" s="162">
        <v>2362.5</v>
      </c>
      <c r="J22" s="162">
        <v>2782.5</v>
      </c>
      <c r="K22" s="162">
        <v>2621.1852945748478</v>
      </c>
      <c r="L22" s="162">
        <v>9683.2999999999993</v>
      </c>
      <c r="M22" s="162">
        <v>2386.65</v>
      </c>
      <c r="N22" s="162">
        <v>2782.5</v>
      </c>
      <c r="O22" s="162">
        <v>2656.4659499887534</v>
      </c>
      <c r="P22" s="162">
        <v>10257.299999999999</v>
      </c>
      <c r="Q22" s="162">
        <v>2415</v>
      </c>
      <c r="R22" s="162">
        <v>2835</v>
      </c>
      <c r="S22" s="162">
        <v>2679.5227625664079</v>
      </c>
      <c r="T22" s="162">
        <v>9516.2000000000007</v>
      </c>
      <c r="U22" s="162">
        <v>2205</v>
      </c>
      <c r="V22" s="162">
        <v>2677.5</v>
      </c>
      <c r="W22" s="162">
        <v>2481.2135831833375</v>
      </c>
      <c r="X22" s="161">
        <v>11235.099999999999</v>
      </c>
    </row>
    <row r="23" spans="2:24" ht="14.1" customHeight="1" x14ac:dyDescent="0.15">
      <c r="B23" s="160"/>
      <c r="C23" s="145">
        <v>3</v>
      </c>
      <c r="D23" s="161"/>
      <c r="E23" s="162">
        <v>1365</v>
      </c>
      <c r="F23" s="162">
        <v>1680</v>
      </c>
      <c r="G23" s="162">
        <v>1542.1490958848669</v>
      </c>
      <c r="H23" s="162">
        <v>40639.4</v>
      </c>
      <c r="I23" s="162">
        <v>2415</v>
      </c>
      <c r="J23" s="162">
        <v>2730</v>
      </c>
      <c r="K23" s="162">
        <v>2580.4148229233751</v>
      </c>
      <c r="L23" s="162">
        <v>11028.099999999999</v>
      </c>
      <c r="M23" s="162">
        <v>2467.5</v>
      </c>
      <c r="N23" s="162">
        <v>2782.5</v>
      </c>
      <c r="O23" s="162">
        <v>2658.859572450473</v>
      </c>
      <c r="P23" s="162">
        <v>12034.1</v>
      </c>
      <c r="Q23" s="162">
        <v>2520</v>
      </c>
      <c r="R23" s="162">
        <v>2835</v>
      </c>
      <c r="S23" s="162">
        <v>2691.9000428438817</v>
      </c>
      <c r="T23" s="162">
        <v>10753.7</v>
      </c>
      <c r="U23" s="162">
        <v>2100</v>
      </c>
      <c r="V23" s="162">
        <v>2677.5</v>
      </c>
      <c r="W23" s="162">
        <v>2447.5506573859243</v>
      </c>
      <c r="X23" s="161">
        <v>12298.1</v>
      </c>
    </row>
    <row r="24" spans="2:24" ht="14.1" customHeight="1" x14ac:dyDescent="0.15">
      <c r="B24" s="160"/>
      <c r="C24" s="145">
        <v>4</v>
      </c>
      <c r="D24" s="161"/>
      <c r="E24" s="162">
        <v>1620</v>
      </c>
      <c r="F24" s="162">
        <v>1836</v>
      </c>
      <c r="G24" s="162">
        <v>1710.7913839782289</v>
      </c>
      <c r="H24" s="162">
        <v>40609</v>
      </c>
      <c r="I24" s="162">
        <v>2484</v>
      </c>
      <c r="J24" s="162">
        <v>2808</v>
      </c>
      <c r="K24" s="162">
        <v>2645.1681780821923</v>
      </c>
      <c r="L24" s="162">
        <v>11407.8</v>
      </c>
      <c r="M24" s="162">
        <v>2538</v>
      </c>
      <c r="N24" s="162">
        <v>2862</v>
      </c>
      <c r="O24" s="162">
        <v>2707.5401503964385</v>
      </c>
      <c r="P24" s="162">
        <v>12699.7</v>
      </c>
      <c r="Q24" s="162">
        <v>2538</v>
      </c>
      <c r="R24" s="162">
        <v>2916</v>
      </c>
      <c r="S24" s="162">
        <v>2745.5034132841329</v>
      </c>
      <c r="T24" s="162">
        <v>11893.800000000001</v>
      </c>
      <c r="U24" s="162">
        <v>2160</v>
      </c>
      <c r="V24" s="162">
        <v>2754</v>
      </c>
      <c r="W24" s="162">
        <v>2465.4988226983755</v>
      </c>
      <c r="X24" s="161">
        <v>13155.7</v>
      </c>
    </row>
    <row r="25" spans="2:24" ht="14.1" customHeight="1" x14ac:dyDescent="0.15">
      <c r="B25" s="160"/>
      <c r="C25" s="145">
        <v>5</v>
      </c>
      <c r="D25" s="161"/>
      <c r="E25" s="162">
        <v>1620</v>
      </c>
      <c r="F25" s="162">
        <v>1836</v>
      </c>
      <c r="G25" s="162">
        <v>1730.5865046397948</v>
      </c>
      <c r="H25" s="162">
        <v>33379.300000000003</v>
      </c>
      <c r="I25" s="162">
        <v>2376</v>
      </c>
      <c r="J25" s="162">
        <v>2808</v>
      </c>
      <c r="K25" s="162">
        <v>2666.0715868650923</v>
      </c>
      <c r="L25" s="162">
        <v>11330.2</v>
      </c>
      <c r="M25" s="162">
        <v>2484</v>
      </c>
      <c r="N25" s="162">
        <v>2862</v>
      </c>
      <c r="O25" s="162">
        <v>2731.7889953462909</v>
      </c>
      <c r="P25" s="162">
        <v>11809.7</v>
      </c>
      <c r="Q25" s="162">
        <v>2538</v>
      </c>
      <c r="R25" s="162">
        <v>2916</v>
      </c>
      <c r="S25" s="162">
        <v>2774.5067179787507</v>
      </c>
      <c r="T25" s="162">
        <v>10586.2</v>
      </c>
      <c r="U25" s="162">
        <v>2160</v>
      </c>
      <c r="V25" s="162">
        <v>2754</v>
      </c>
      <c r="W25" s="162">
        <v>2484.8392038426318</v>
      </c>
      <c r="X25" s="161">
        <v>12056.3</v>
      </c>
    </row>
    <row r="26" spans="2:24" ht="14.1" customHeight="1" x14ac:dyDescent="0.15">
      <c r="B26" s="160"/>
      <c r="C26" s="145">
        <v>6</v>
      </c>
      <c r="D26" s="161"/>
      <c r="E26" s="162">
        <v>1566</v>
      </c>
      <c r="F26" s="162">
        <v>1836</v>
      </c>
      <c r="G26" s="162">
        <v>1704.1487244341718</v>
      </c>
      <c r="H26" s="162">
        <v>36842.1</v>
      </c>
      <c r="I26" s="162">
        <v>2268</v>
      </c>
      <c r="J26" s="162">
        <v>2808</v>
      </c>
      <c r="K26" s="162">
        <v>2602.1224107248786</v>
      </c>
      <c r="L26" s="162">
        <v>10740.8</v>
      </c>
      <c r="M26" s="162">
        <v>2484</v>
      </c>
      <c r="N26" s="162">
        <v>2862</v>
      </c>
      <c r="O26" s="162">
        <v>2714.8721248396755</v>
      </c>
      <c r="P26" s="162">
        <v>11724.2</v>
      </c>
      <c r="Q26" s="162">
        <v>2538</v>
      </c>
      <c r="R26" s="162">
        <v>2916</v>
      </c>
      <c r="S26" s="162">
        <v>2759.3917344528995</v>
      </c>
      <c r="T26" s="162">
        <v>10474.200000000001</v>
      </c>
      <c r="U26" s="162">
        <v>2160</v>
      </c>
      <c r="V26" s="162">
        <v>2754</v>
      </c>
      <c r="W26" s="162">
        <v>2447.6175743483054</v>
      </c>
      <c r="X26" s="161">
        <v>11405.7</v>
      </c>
    </row>
    <row r="27" spans="2:24" ht="14.1" customHeight="1" x14ac:dyDescent="0.15">
      <c r="B27" s="151"/>
      <c r="C27" s="155">
        <v>7</v>
      </c>
      <c r="D27" s="167"/>
      <c r="E27" s="171">
        <v>1512</v>
      </c>
      <c r="F27" s="171">
        <v>1890</v>
      </c>
      <c r="G27" s="171">
        <v>1681.9147916636286</v>
      </c>
      <c r="H27" s="171">
        <v>58442.6</v>
      </c>
      <c r="I27" s="171">
        <v>2268</v>
      </c>
      <c r="J27" s="171">
        <v>2754</v>
      </c>
      <c r="K27" s="171">
        <v>2532.2048464713239</v>
      </c>
      <c r="L27" s="171">
        <v>14388.400000000001</v>
      </c>
      <c r="M27" s="171">
        <v>2430</v>
      </c>
      <c r="N27" s="171">
        <v>2916</v>
      </c>
      <c r="O27" s="171">
        <v>2705.3425162152798</v>
      </c>
      <c r="P27" s="171">
        <v>14943.9</v>
      </c>
      <c r="Q27" s="171">
        <v>2484</v>
      </c>
      <c r="R27" s="171">
        <v>2970</v>
      </c>
      <c r="S27" s="171">
        <v>2752.6540494651654</v>
      </c>
      <c r="T27" s="171">
        <v>13623</v>
      </c>
      <c r="U27" s="171">
        <v>2160</v>
      </c>
      <c r="V27" s="171">
        <v>2700</v>
      </c>
      <c r="W27" s="171">
        <v>2441.6908818877446</v>
      </c>
      <c r="X27" s="167">
        <v>14928.300000000001</v>
      </c>
    </row>
    <row r="28" spans="2:24" ht="14.1" customHeight="1" x14ac:dyDescent="0.15">
      <c r="B28" s="197"/>
      <c r="C28" s="188"/>
      <c r="D28" s="218"/>
      <c r="E28" s="160"/>
      <c r="F28" s="162"/>
      <c r="G28" s="136"/>
      <c r="H28" s="162"/>
      <c r="I28" s="160"/>
      <c r="J28" s="162"/>
      <c r="K28" s="136"/>
      <c r="L28" s="162"/>
      <c r="M28" s="160"/>
      <c r="N28" s="162"/>
      <c r="O28" s="136"/>
      <c r="P28" s="162"/>
      <c r="Q28" s="160"/>
      <c r="R28" s="162"/>
      <c r="S28" s="136"/>
      <c r="T28" s="162"/>
      <c r="U28" s="160"/>
      <c r="V28" s="162"/>
      <c r="W28" s="136"/>
      <c r="X28" s="162"/>
    </row>
    <row r="29" spans="2:24" ht="14.1" customHeight="1" x14ac:dyDescent="0.15">
      <c r="B29" s="197"/>
      <c r="C29" s="188"/>
      <c r="D29" s="218"/>
      <c r="E29" s="160"/>
      <c r="F29" s="162"/>
      <c r="G29" s="136"/>
      <c r="H29" s="162"/>
      <c r="I29" s="160"/>
      <c r="J29" s="162"/>
      <c r="K29" s="136"/>
      <c r="L29" s="162"/>
      <c r="M29" s="160"/>
      <c r="N29" s="162"/>
      <c r="O29" s="136"/>
      <c r="P29" s="162"/>
      <c r="Q29" s="160"/>
      <c r="R29" s="162"/>
      <c r="S29" s="136"/>
      <c r="T29" s="162"/>
      <c r="U29" s="160"/>
      <c r="V29" s="162"/>
      <c r="W29" s="136"/>
      <c r="X29" s="162"/>
    </row>
    <row r="30" spans="2:24" ht="14.1" customHeight="1" x14ac:dyDescent="0.15">
      <c r="B30" s="194" t="s">
        <v>129</v>
      </c>
      <c r="C30" s="188"/>
      <c r="D30" s="218"/>
      <c r="E30" s="160"/>
      <c r="F30" s="162"/>
      <c r="G30" s="136"/>
      <c r="H30" s="162"/>
      <c r="I30" s="160"/>
      <c r="J30" s="162"/>
      <c r="K30" s="136"/>
      <c r="L30" s="162"/>
      <c r="M30" s="160"/>
      <c r="N30" s="162"/>
      <c r="O30" s="136"/>
      <c r="P30" s="162"/>
      <c r="Q30" s="160"/>
      <c r="R30" s="162"/>
      <c r="S30" s="136"/>
      <c r="T30" s="162"/>
      <c r="U30" s="160"/>
      <c r="V30" s="162"/>
      <c r="W30" s="136"/>
      <c r="X30" s="162"/>
    </row>
    <row r="31" spans="2:24" ht="14.1" customHeight="1" x14ac:dyDescent="0.15">
      <c r="B31" s="219">
        <v>41822</v>
      </c>
      <c r="C31" s="220"/>
      <c r="D31" s="221">
        <v>41828</v>
      </c>
      <c r="E31" s="689">
        <v>1512</v>
      </c>
      <c r="F31" s="690">
        <v>1836</v>
      </c>
      <c r="G31" s="691">
        <v>1673.2467813835328</v>
      </c>
      <c r="H31" s="243">
        <v>14656.5</v>
      </c>
      <c r="I31" s="689">
        <v>2268</v>
      </c>
      <c r="J31" s="690">
        <v>2754</v>
      </c>
      <c r="K31" s="691">
        <v>2513.7430965682374</v>
      </c>
      <c r="L31" s="243">
        <v>3483</v>
      </c>
      <c r="M31" s="689">
        <v>2454.84</v>
      </c>
      <c r="N31" s="690">
        <v>2862</v>
      </c>
      <c r="O31" s="691">
        <v>2707.4264893553582</v>
      </c>
      <c r="P31" s="243">
        <v>3501</v>
      </c>
      <c r="Q31" s="689">
        <v>2484</v>
      </c>
      <c r="R31" s="690">
        <v>2916</v>
      </c>
      <c r="S31" s="691">
        <v>2736.7456983701272</v>
      </c>
      <c r="T31" s="243">
        <v>3035</v>
      </c>
      <c r="U31" s="689">
        <v>2160</v>
      </c>
      <c r="V31" s="690">
        <v>2700</v>
      </c>
      <c r="W31" s="691">
        <v>2427.0904463165443</v>
      </c>
      <c r="X31" s="243">
        <v>3586.5</v>
      </c>
    </row>
    <row r="32" spans="2:24" ht="14.1" customHeight="1" x14ac:dyDescent="0.15">
      <c r="B32" s="219" t="s">
        <v>130</v>
      </c>
      <c r="C32" s="220"/>
      <c r="D32" s="221"/>
      <c r="E32" s="242"/>
      <c r="F32" s="243"/>
      <c r="G32" s="244"/>
      <c r="H32" s="243"/>
      <c r="I32" s="242"/>
      <c r="J32" s="243"/>
      <c r="K32" s="244"/>
      <c r="L32" s="243"/>
      <c r="M32" s="242"/>
      <c r="N32" s="243"/>
      <c r="O32" s="244"/>
      <c r="P32" s="243"/>
      <c r="Q32" s="242"/>
      <c r="R32" s="243"/>
      <c r="S32" s="244"/>
      <c r="T32" s="243"/>
      <c r="U32" s="242"/>
      <c r="V32" s="243"/>
      <c r="W32" s="244"/>
      <c r="X32" s="243"/>
    </row>
    <row r="33" spans="2:24" ht="14.1" customHeight="1" x14ac:dyDescent="0.15">
      <c r="B33" s="219">
        <v>41829</v>
      </c>
      <c r="C33" s="220"/>
      <c r="D33" s="221">
        <v>41835</v>
      </c>
      <c r="E33" s="229">
        <v>1512</v>
      </c>
      <c r="F33" s="229">
        <v>1836</v>
      </c>
      <c r="G33" s="229">
        <v>1699.398309716599</v>
      </c>
      <c r="H33" s="243">
        <v>7723.7</v>
      </c>
      <c r="I33" s="229">
        <v>2268</v>
      </c>
      <c r="J33" s="229">
        <v>2754</v>
      </c>
      <c r="K33" s="229">
        <v>2505.5602416462152</v>
      </c>
      <c r="L33" s="243">
        <v>2626.8</v>
      </c>
      <c r="M33" s="229">
        <v>2454.84</v>
      </c>
      <c r="N33" s="229">
        <v>2862</v>
      </c>
      <c r="O33" s="229">
        <v>2705.9837702640111</v>
      </c>
      <c r="P33" s="243">
        <v>2403.4</v>
      </c>
      <c r="Q33" s="229">
        <v>2484</v>
      </c>
      <c r="R33" s="229">
        <v>2916</v>
      </c>
      <c r="S33" s="229">
        <v>2770.3467840735066</v>
      </c>
      <c r="T33" s="243">
        <v>2052.9</v>
      </c>
      <c r="U33" s="229">
        <v>2160</v>
      </c>
      <c r="V33" s="229">
        <v>2700</v>
      </c>
      <c r="W33" s="229">
        <v>2451.3426930440337</v>
      </c>
      <c r="X33" s="243">
        <v>2222.6</v>
      </c>
    </row>
    <row r="34" spans="2:24" ht="14.1" customHeight="1" x14ac:dyDescent="0.15">
      <c r="B34" s="219" t="s">
        <v>131</v>
      </c>
      <c r="C34" s="220"/>
      <c r="D34" s="221"/>
      <c r="E34" s="242"/>
      <c r="F34" s="243"/>
      <c r="G34" s="244"/>
      <c r="H34" s="243"/>
      <c r="I34" s="242"/>
      <c r="J34" s="243"/>
      <c r="K34" s="244"/>
      <c r="L34" s="243"/>
      <c r="M34" s="242"/>
      <c r="N34" s="243"/>
      <c r="O34" s="244"/>
      <c r="P34" s="243"/>
      <c r="Q34" s="242"/>
      <c r="R34" s="243"/>
      <c r="S34" s="244"/>
      <c r="T34" s="243"/>
      <c r="U34" s="242"/>
      <c r="V34" s="243"/>
      <c r="W34" s="244"/>
      <c r="X34" s="243"/>
    </row>
    <row r="35" spans="2:24" ht="14.1" customHeight="1" x14ac:dyDescent="0.15">
      <c r="B35" s="219">
        <v>41836</v>
      </c>
      <c r="C35" s="220"/>
      <c r="D35" s="221">
        <v>41842</v>
      </c>
      <c r="E35" s="242">
        <v>1512</v>
      </c>
      <c r="F35" s="243">
        <v>1836</v>
      </c>
      <c r="G35" s="244">
        <v>1673.6202994751472</v>
      </c>
      <c r="H35" s="243">
        <v>9353.1</v>
      </c>
      <c r="I35" s="242">
        <v>2268</v>
      </c>
      <c r="J35" s="243">
        <v>2754</v>
      </c>
      <c r="K35" s="244">
        <v>2554.883527696793</v>
      </c>
      <c r="L35" s="243">
        <v>2167.1</v>
      </c>
      <c r="M35" s="242">
        <v>2430</v>
      </c>
      <c r="N35" s="243">
        <v>2916</v>
      </c>
      <c r="O35" s="244">
        <v>2705.9813365735126</v>
      </c>
      <c r="P35" s="243">
        <v>2409.1999999999998</v>
      </c>
      <c r="Q35" s="242">
        <v>2484</v>
      </c>
      <c r="R35" s="243">
        <v>2970</v>
      </c>
      <c r="S35" s="244">
        <v>2753.328566258956</v>
      </c>
      <c r="T35" s="243">
        <v>2444.8000000000002</v>
      </c>
      <c r="U35" s="242">
        <v>2160</v>
      </c>
      <c r="V35" s="243">
        <v>2700</v>
      </c>
      <c r="W35" s="244">
        <v>2409.7876175150341</v>
      </c>
      <c r="X35" s="243">
        <v>2276.6999999999998</v>
      </c>
    </row>
    <row r="36" spans="2:24" ht="14.1" customHeight="1" x14ac:dyDescent="0.15">
      <c r="B36" s="219" t="s">
        <v>132</v>
      </c>
      <c r="C36" s="220"/>
      <c r="D36" s="221"/>
      <c r="E36" s="242"/>
      <c r="F36" s="243"/>
      <c r="G36" s="244"/>
      <c r="H36" s="243"/>
      <c r="I36" s="242"/>
      <c r="J36" s="243"/>
      <c r="K36" s="244"/>
      <c r="L36" s="243"/>
      <c r="M36" s="242"/>
      <c r="N36" s="243"/>
      <c r="O36" s="244"/>
      <c r="P36" s="243"/>
      <c r="Q36" s="242"/>
      <c r="R36" s="243"/>
      <c r="S36" s="244"/>
      <c r="T36" s="243"/>
      <c r="U36" s="242"/>
      <c r="V36" s="243"/>
      <c r="W36" s="244"/>
      <c r="X36" s="243"/>
    </row>
    <row r="37" spans="2:24" ht="14.1" customHeight="1" x14ac:dyDescent="0.15">
      <c r="B37" s="219">
        <v>41843</v>
      </c>
      <c r="C37" s="220"/>
      <c r="D37" s="221">
        <v>41849</v>
      </c>
      <c r="E37" s="242">
        <v>1512</v>
      </c>
      <c r="F37" s="243">
        <v>1890</v>
      </c>
      <c r="G37" s="243">
        <v>1684.6776356035878</v>
      </c>
      <c r="H37" s="245">
        <v>12707.2</v>
      </c>
      <c r="I37" s="242">
        <v>2268</v>
      </c>
      <c r="J37" s="243">
        <v>2754</v>
      </c>
      <c r="K37" s="243">
        <v>2569.6790454651796</v>
      </c>
      <c r="L37" s="245">
        <v>3142.4</v>
      </c>
      <c r="M37" s="242">
        <v>2454.84</v>
      </c>
      <c r="N37" s="243">
        <v>2916</v>
      </c>
      <c r="O37" s="243">
        <v>2701.933380939302</v>
      </c>
      <c r="P37" s="245">
        <v>3507.6</v>
      </c>
      <c r="Q37" s="242">
        <v>2484</v>
      </c>
      <c r="R37" s="243">
        <v>2970</v>
      </c>
      <c r="S37" s="243">
        <v>2747.9601549529602</v>
      </c>
      <c r="T37" s="245">
        <v>3016.2</v>
      </c>
      <c r="U37" s="242">
        <v>2160</v>
      </c>
      <c r="V37" s="243">
        <v>2700</v>
      </c>
      <c r="W37" s="243">
        <v>2448.5033175355456</v>
      </c>
      <c r="X37" s="245">
        <v>3421.3</v>
      </c>
    </row>
    <row r="38" spans="2:24" s="136" customFormat="1" ht="14.1" customHeight="1" x14ac:dyDescent="0.15">
      <c r="B38" s="219" t="s">
        <v>133</v>
      </c>
      <c r="C38" s="220"/>
      <c r="D38" s="221"/>
      <c r="E38" s="242"/>
      <c r="F38" s="243"/>
      <c r="G38" s="244"/>
      <c r="H38" s="243"/>
      <c r="I38" s="242"/>
      <c r="J38" s="243"/>
      <c r="K38" s="244"/>
      <c r="L38" s="243"/>
      <c r="M38" s="242"/>
      <c r="N38" s="243"/>
      <c r="O38" s="244"/>
      <c r="P38" s="243"/>
      <c r="Q38" s="242"/>
      <c r="R38" s="243"/>
      <c r="S38" s="244"/>
      <c r="T38" s="243"/>
      <c r="U38" s="242"/>
      <c r="V38" s="243"/>
      <c r="W38" s="244"/>
      <c r="X38" s="243"/>
    </row>
    <row r="39" spans="2:24" s="136" customFormat="1" ht="14.1" customHeight="1" x14ac:dyDescent="0.15">
      <c r="B39" s="231">
        <v>41850</v>
      </c>
      <c r="C39" s="232"/>
      <c r="D39" s="233">
        <v>41856</v>
      </c>
      <c r="E39" s="153">
        <v>1512</v>
      </c>
      <c r="F39" s="154">
        <v>1890</v>
      </c>
      <c r="G39" s="602">
        <v>1685.0695095850158</v>
      </c>
      <c r="H39" s="246">
        <v>14002.1</v>
      </c>
      <c r="I39" s="153">
        <v>2268</v>
      </c>
      <c r="J39" s="154">
        <v>2754</v>
      </c>
      <c r="K39" s="602">
        <v>2523.0351554492649</v>
      </c>
      <c r="L39" s="246">
        <v>2969.1</v>
      </c>
      <c r="M39" s="153">
        <v>2430</v>
      </c>
      <c r="N39" s="154">
        <v>2916</v>
      </c>
      <c r="O39" s="602">
        <v>2705.8640875047158</v>
      </c>
      <c r="P39" s="246">
        <v>3122.7</v>
      </c>
      <c r="Q39" s="153">
        <v>2484</v>
      </c>
      <c r="R39" s="154">
        <v>2970</v>
      </c>
      <c r="S39" s="602">
        <v>2759.9255718587829</v>
      </c>
      <c r="T39" s="246">
        <v>3074.1</v>
      </c>
      <c r="U39" s="153">
        <v>2160</v>
      </c>
      <c r="V39" s="154">
        <v>2700</v>
      </c>
      <c r="W39" s="602">
        <v>2466.7368581656001</v>
      </c>
      <c r="X39" s="246">
        <v>3421.2</v>
      </c>
    </row>
    <row r="41" spans="2:24" x14ac:dyDescent="0.15">
      <c r="X41" s="136"/>
    </row>
    <row r="42" spans="2:24" x14ac:dyDescent="0.15"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36"/>
    </row>
    <row r="43" spans="2:24" x14ac:dyDescent="0.15">
      <c r="X43" s="136"/>
    </row>
    <row r="44" spans="2:24" x14ac:dyDescent="0.15">
      <c r="X44" s="136"/>
    </row>
    <row r="45" spans="2:24" x14ac:dyDescent="0.15">
      <c r="X45" s="136"/>
    </row>
    <row r="46" spans="2:24" x14ac:dyDescent="0.15">
      <c r="X46" s="136"/>
    </row>
    <row r="47" spans="2:24" x14ac:dyDescent="0.15">
      <c r="X47" s="136"/>
    </row>
    <row r="48" spans="2:24" x14ac:dyDescent="0.15">
      <c r="X48" s="136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6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8" s="26" customFormat="1" ht="15" customHeight="1" x14ac:dyDescent="0.15">
      <c r="A2" s="93"/>
      <c r="B2" s="93"/>
      <c r="C2" s="22" t="s">
        <v>72</v>
      </c>
      <c r="D2" s="23" t="s">
        <v>73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8" s="9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8" ht="18.75" customHeight="1" x14ac:dyDescent="0.15">
      <c r="A4" s="30"/>
      <c r="B4" s="31"/>
      <c r="C4" s="32"/>
      <c r="D4" s="775" t="s">
        <v>42</v>
      </c>
      <c r="E4" s="776"/>
      <c r="F4" s="776"/>
      <c r="G4" s="776"/>
      <c r="H4" s="777"/>
      <c r="I4" s="33"/>
      <c r="J4" s="33"/>
      <c r="K4" s="775" t="s">
        <v>43</v>
      </c>
      <c r="L4" s="776"/>
      <c r="M4" s="77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78" t="s">
        <v>44</v>
      </c>
      <c r="E5" s="779"/>
      <c r="F5" s="39" t="s">
        <v>45</v>
      </c>
      <c r="G5" s="40" t="s">
        <v>46</v>
      </c>
      <c r="H5" s="780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1"/>
      <c r="I6" s="47"/>
      <c r="J6" s="47"/>
      <c r="K6" s="45" t="s">
        <v>58</v>
      </c>
      <c r="L6" s="45" t="s">
        <v>59</v>
      </c>
      <c r="M6" s="78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22</v>
      </c>
      <c r="C7" s="50" t="s">
        <v>1</v>
      </c>
      <c r="D7" s="51"/>
      <c r="E7" s="94">
        <v>1966046</v>
      </c>
      <c r="F7" s="51">
        <v>5335633</v>
      </c>
      <c r="G7" s="52">
        <v>1032472.1</v>
      </c>
      <c r="H7" s="51">
        <v>8334151.0999999996</v>
      </c>
      <c r="I7" s="51">
        <v>1238616</v>
      </c>
      <c r="J7" s="51">
        <v>9572767.0999999996</v>
      </c>
      <c r="K7" s="51">
        <v>17758964</v>
      </c>
      <c r="L7" s="51">
        <v>610573</v>
      </c>
      <c r="M7" s="51">
        <v>18369537</v>
      </c>
      <c r="N7" s="51">
        <v>3037007</v>
      </c>
      <c r="O7" s="51">
        <v>21406544</v>
      </c>
      <c r="P7" s="51">
        <v>30979311.100000001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23</v>
      </c>
      <c r="C8" s="54" t="s">
        <v>60</v>
      </c>
      <c r="D8" s="51"/>
      <c r="E8" s="52">
        <v>1930793</v>
      </c>
      <c r="F8" s="51">
        <v>4699150</v>
      </c>
      <c r="G8" s="51">
        <v>1071674</v>
      </c>
      <c r="H8" s="51">
        <v>7701616</v>
      </c>
      <c r="I8" s="51">
        <v>1349425</v>
      </c>
      <c r="J8" s="51">
        <v>9051041</v>
      </c>
      <c r="K8" s="51">
        <v>18071463</v>
      </c>
      <c r="L8" s="51">
        <v>446995</v>
      </c>
      <c r="M8" s="51">
        <v>18518458</v>
      </c>
      <c r="N8" s="51">
        <v>3363768</v>
      </c>
      <c r="O8" s="51">
        <v>21882226</v>
      </c>
      <c r="P8" s="52">
        <v>30933267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24</v>
      </c>
      <c r="C9" s="54" t="s">
        <v>60</v>
      </c>
      <c r="D9" s="51"/>
      <c r="E9" s="51">
        <v>1908774</v>
      </c>
      <c r="F9" s="51">
        <v>4574522</v>
      </c>
      <c r="G9" s="52">
        <v>1962948</v>
      </c>
      <c r="H9" s="51">
        <v>10409191</v>
      </c>
      <c r="I9" s="51">
        <v>415686</v>
      </c>
      <c r="J9" s="51">
        <v>10824877</v>
      </c>
      <c r="K9" s="51">
        <v>16525459</v>
      </c>
      <c r="L9" s="51">
        <v>564333</v>
      </c>
      <c r="M9" s="51">
        <v>17089792</v>
      </c>
      <c r="N9" s="51">
        <v>4714607</v>
      </c>
      <c r="O9" s="51">
        <v>21804399</v>
      </c>
      <c r="P9" s="52">
        <v>32629276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25</v>
      </c>
      <c r="C10" s="57" t="s">
        <v>60</v>
      </c>
      <c r="D10" s="59"/>
      <c r="E10" s="59">
        <v>1907455</v>
      </c>
      <c r="F10" s="59">
        <v>3730569</v>
      </c>
      <c r="G10" s="59">
        <v>959877</v>
      </c>
      <c r="H10" s="59">
        <f>SUM(E10:G10)</f>
        <v>6597901</v>
      </c>
      <c r="I10" s="59">
        <v>656938</v>
      </c>
      <c r="J10" s="59">
        <f>SUM(H10:I10)</f>
        <v>7254839</v>
      </c>
      <c r="K10" s="59">
        <v>16879360</v>
      </c>
      <c r="L10" s="59">
        <v>709671</v>
      </c>
      <c r="M10" s="59">
        <f>SUM(K10:L10)</f>
        <v>17589031</v>
      </c>
      <c r="N10" s="59">
        <v>3943905</v>
      </c>
      <c r="O10" s="59">
        <f>SUM(M10:N10)</f>
        <v>21532936</v>
      </c>
      <c r="P10" s="58">
        <f>(J10+O10)</f>
        <v>28787775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 t="s">
        <v>76</v>
      </c>
      <c r="B11" s="49">
        <v>12</v>
      </c>
      <c r="C11" s="64" t="s">
        <v>61</v>
      </c>
      <c r="D11" s="51"/>
      <c r="E11" s="123">
        <v>238985.30000000002</v>
      </c>
      <c r="F11" s="120">
        <v>384047.2</v>
      </c>
      <c r="G11" s="115">
        <v>105928.90000000001</v>
      </c>
      <c r="H11" s="119">
        <f t="shared" ref="H11:H25" si="0">SUM(E11:G11)</f>
        <v>728961.4</v>
      </c>
      <c r="I11" s="115">
        <v>43078</v>
      </c>
      <c r="J11" s="119">
        <f t="shared" ref="J11:J25" si="1">H11+I11</f>
        <v>772039.4</v>
      </c>
      <c r="K11" s="119">
        <v>1470956.7</v>
      </c>
      <c r="L11" s="115">
        <v>64554.700000000004</v>
      </c>
      <c r="M11" s="119">
        <f t="shared" ref="M11:M25" si="2">K11+L11</f>
        <v>1535511.4</v>
      </c>
      <c r="N11" s="119">
        <v>383573.8</v>
      </c>
      <c r="O11" s="119">
        <f t="shared" ref="O11:O25" si="3">M11+N11</f>
        <v>1919085.2</v>
      </c>
      <c r="P11" s="118">
        <f t="shared" ref="P11:P25" si="4">J11+O11</f>
        <v>2691124.6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124" t="s">
        <v>79</v>
      </c>
      <c r="B12" s="49">
        <v>1</v>
      </c>
      <c r="C12" s="64" t="s">
        <v>61</v>
      </c>
      <c r="D12" s="51"/>
      <c r="E12" s="123">
        <v>179441.8</v>
      </c>
      <c r="F12" s="120">
        <v>305207.7</v>
      </c>
      <c r="G12" s="115">
        <v>82276.599999999991</v>
      </c>
      <c r="H12" s="119">
        <f t="shared" si="0"/>
        <v>566926.1</v>
      </c>
      <c r="I12" s="115">
        <v>24558.200000000004</v>
      </c>
      <c r="J12" s="119">
        <f t="shared" si="1"/>
        <v>591484.29999999993</v>
      </c>
      <c r="K12" s="119">
        <v>1389554.6</v>
      </c>
      <c r="L12" s="115">
        <v>92738.8</v>
      </c>
      <c r="M12" s="119">
        <f t="shared" si="2"/>
        <v>1482293.4000000001</v>
      </c>
      <c r="N12" s="119">
        <v>403003.6</v>
      </c>
      <c r="O12" s="119">
        <f t="shared" si="3"/>
        <v>1885297</v>
      </c>
      <c r="P12" s="118">
        <f t="shared" si="4"/>
        <v>2476781.2999999998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124"/>
      <c r="B13" s="49">
        <v>2</v>
      </c>
      <c r="C13" s="64"/>
      <c r="D13" s="51"/>
      <c r="E13" s="123">
        <v>141076.19999999998</v>
      </c>
      <c r="F13" s="120">
        <v>340402.9</v>
      </c>
      <c r="G13" s="115">
        <v>116955.4</v>
      </c>
      <c r="H13" s="119">
        <f t="shared" si="0"/>
        <v>598434.5</v>
      </c>
      <c r="I13" s="115">
        <v>27283.199999999997</v>
      </c>
      <c r="J13" s="119">
        <f t="shared" si="1"/>
        <v>625717.69999999995</v>
      </c>
      <c r="K13" s="119">
        <v>1402474.7</v>
      </c>
      <c r="L13" s="115">
        <v>75115.7</v>
      </c>
      <c r="M13" s="119">
        <f t="shared" si="2"/>
        <v>1477590.4</v>
      </c>
      <c r="N13" s="119">
        <v>332477.29999999993</v>
      </c>
      <c r="O13" s="119">
        <f t="shared" si="3"/>
        <v>1810067.6999999997</v>
      </c>
      <c r="P13" s="118">
        <f t="shared" si="4"/>
        <v>2435785.3999999994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124"/>
      <c r="B14" s="49">
        <v>3</v>
      </c>
      <c r="C14" s="64"/>
      <c r="D14" s="51"/>
      <c r="E14" s="123">
        <v>154188.5</v>
      </c>
      <c r="F14" s="120">
        <v>342447.60000000003</v>
      </c>
      <c r="G14" s="121">
        <v>90325.9</v>
      </c>
      <c r="H14" s="119">
        <f t="shared" si="0"/>
        <v>586962</v>
      </c>
      <c r="I14" s="115">
        <v>13613.5</v>
      </c>
      <c r="J14" s="119">
        <f t="shared" si="1"/>
        <v>600575.5</v>
      </c>
      <c r="K14" s="119">
        <v>1156165.2</v>
      </c>
      <c r="L14" s="115">
        <v>54950.499999999993</v>
      </c>
      <c r="M14" s="119">
        <f t="shared" si="2"/>
        <v>1211115.7</v>
      </c>
      <c r="N14" s="119">
        <v>221416.89999999997</v>
      </c>
      <c r="O14" s="119">
        <f t="shared" si="3"/>
        <v>1432532.5999999999</v>
      </c>
      <c r="P14" s="118">
        <f t="shared" si="4"/>
        <v>2033108.0999999999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124"/>
      <c r="B15" s="49">
        <v>4</v>
      </c>
      <c r="C15" s="64"/>
      <c r="D15" s="51"/>
      <c r="E15" s="123">
        <v>167897.39999999997</v>
      </c>
      <c r="F15" s="120">
        <v>291538.8</v>
      </c>
      <c r="G15" s="115">
        <v>97382.099999999991</v>
      </c>
      <c r="H15" s="119">
        <f t="shared" si="0"/>
        <v>556818.29999999993</v>
      </c>
      <c r="I15" s="115">
        <v>11884.9</v>
      </c>
      <c r="J15" s="119">
        <f t="shared" si="1"/>
        <v>568703.19999999995</v>
      </c>
      <c r="K15" s="119">
        <v>1338722.2999999998</v>
      </c>
      <c r="L15" s="115">
        <v>63639.6</v>
      </c>
      <c r="M15" s="119">
        <f t="shared" si="2"/>
        <v>1402361.9</v>
      </c>
      <c r="N15" s="119">
        <v>288578.2</v>
      </c>
      <c r="O15" s="119">
        <f t="shared" si="3"/>
        <v>1690940.0999999999</v>
      </c>
      <c r="P15" s="118">
        <f t="shared" si="4"/>
        <v>2259643.2999999998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124"/>
      <c r="B16" s="49">
        <v>5</v>
      </c>
      <c r="C16" s="64"/>
      <c r="D16" s="51"/>
      <c r="E16" s="123">
        <v>194633.10000000003</v>
      </c>
      <c r="F16" s="120">
        <v>331516.7</v>
      </c>
      <c r="G16" s="115">
        <v>82000.2</v>
      </c>
      <c r="H16" s="119">
        <f t="shared" si="0"/>
        <v>608150</v>
      </c>
      <c r="I16" s="115">
        <v>14450.900000000001</v>
      </c>
      <c r="J16" s="119">
        <f t="shared" si="1"/>
        <v>622600.9</v>
      </c>
      <c r="K16" s="119">
        <v>1513521.8</v>
      </c>
      <c r="L16" s="115">
        <v>57416.6</v>
      </c>
      <c r="M16" s="119">
        <f t="shared" si="2"/>
        <v>1570938.4000000001</v>
      </c>
      <c r="N16" s="119">
        <v>317797.99999999994</v>
      </c>
      <c r="O16" s="119">
        <f t="shared" si="3"/>
        <v>1888736.4000000001</v>
      </c>
      <c r="P16" s="118">
        <f t="shared" si="4"/>
        <v>2511337.3000000003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124"/>
      <c r="B17" s="49">
        <v>6</v>
      </c>
      <c r="C17" s="64"/>
      <c r="D17" s="51"/>
      <c r="E17" s="123">
        <v>139096.6</v>
      </c>
      <c r="F17" s="120">
        <v>314408.99999999994</v>
      </c>
      <c r="G17" s="115">
        <v>76212.200000000012</v>
      </c>
      <c r="H17" s="119">
        <f t="shared" si="0"/>
        <v>529717.80000000005</v>
      </c>
      <c r="I17" s="115">
        <v>11438.1</v>
      </c>
      <c r="J17" s="119">
        <f t="shared" si="1"/>
        <v>541155.9</v>
      </c>
      <c r="K17" s="119">
        <v>1212176.3</v>
      </c>
      <c r="L17" s="115">
        <v>51982.9</v>
      </c>
      <c r="M17" s="119">
        <f t="shared" si="2"/>
        <v>1264159.2</v>
      </c>
      <c r="N17" s="119">
        <v>298570.89999999997</v>
      </c>
      <c r="O17" s="119">
        <f t="shared" si="3"/>
        <v>1562730.0999999999</v>
      </c>
      <c r="P17" s="118">
        <f t="shared" si="4"/>
        <v>2103886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124"/>
      <c r="B18" s="49">
        <v>7</v>
      </c>
      <c r="C18" s="64"/>
      <c r="D18" s="51"/>
      <c r="E18" s="123">
        <v>165583.80000000005</v>
      </c>
      <c r="F18" s="120">
        <v>347310.5</v>
      </c>
      <c r="G18" s="115">
        <v>90741.6</v>
      </c>
      <c r="H18" s="119">
        <f t="shared" si="0"/>
        <v>603635.9</v>
      </c>
      <c r="I18" s="115">
        <v>12101.699999999999</v>
      </c>
      <c r="J18" s="119">
        <f t="shared" si="1"/>
        <v>615737.59999999998</v>
      </c>
      <c r="K18" s="119">
        <v>1411777.1</v>
      </c>
      <c r="L18" s="115">
        <v>98746.5</v>
      </c>
      <c r="M18" s="119">
        <f t="shared" si="2"/>
        <v>1510523.6</v>
      </c>
      <c r="N18" s="119">
        <v>278754.10000000003</v>
      </c>
      <c r="O18" s="119">
        <f t="shared" si="3"/>
        <v>1789277.7000000002</v>
      </c>
      <c r="P18" s="118">
        <f t="shared" si="4"/>
        <v>2405015.3000000003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124"/>
      <c r="B19" s="49">
        <v>8</v>
      </c>
      <c r="C19" s="64"/>
      <c r="D19" s="51"/>
      <c r="E19" s="123">
        <v>147006.80000000002</v>
      </c>
      <c r="F19" s="120">
        <v>350632</v>
      </c>
      <c r="G19" s="115">
        <v>75180.000000000015</v>
      </c>
      <c r="H19" s="119">
        <f t="shared" si="0"/>
        <v>572818.80000000005</v>
      </c>
      <c r="I19" s="115">
        <v>20505.699999999997</v>
      </c>
      <c r="J19" s="119">
        <f t="shared" si="1"/>
        <v>593324.5</v>
      </c>
      <c r="K19" s="119">
        <v>1234469.2</v>
      </c>
      <c r="L19" s="115">
        <v>40683.4</v>
      </c>
      <c r="M19" s="119">
        <f t="shared" si="2"/>
        <v>1275152.5999999999</v>
      </c>
      <c r="N19" s="119">
        <v>346533.39999999997</v>
      </c>
      <c r="O19" s="119">
        <f t="shared" si="3"/>
        <v>1621685.9999999998</v>
      </c>
      <c r="P19" s="119">
        <f t="shared" si="4"/>
        <v>2215010.5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124"/>
      <c r="B20" s="49">
        <v>9</v>
      </c>
      <c r="C20" s="64"/>
      <c r="D20" s="51"/>
      <c r="E20" s="123">
        <v>119569.19999999998</v>
      </c>
      <c r="F20" s="120">
        <v>290591.90000000002</v>
      </c>
      <c r="G20" s="115">
        <v>73241.100000000006</v>
      </c>
      <c r="H20" s="119">
        <f t="shared" si="0"/>
        <v>483402.19999999995</v>
      </c>
      <c r="I20" s="115">
        <v>20210.3</v>
      </c>
      <c r="J20" s="119">
        <f t="shared" si="1"/>
        <v>503612.49999999994</v>
      </c>
      <c r="K20" s="119">
        <v>1323054.2</v>
      </c>
      <c r="L20" s="115">
        <v>55464.800000000003</v>
      </c>
      <c r="M20" s="119">
        <f t="shared" si="2"/>
        <v>1378519</v>
      </c>
      <c r="N20" s="119">
        <v>367582.60000000003</v>
      </c>
      <c r="O20" s="119">
        <f t="shared" si="3"/>
        <v>1746101.6</v>
      </c>
      <c r="P20" s="119">
        <f t="shared" si="4"/>
        <v>2249714.1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124"/>
      <c r="B21" s="49">
        <v>10</v>
      </c>
      <c r="C21" s="64"/>
      <c r="D21" s="51"/>
      <c r="E21" s="123">
        <v>161476.79999999999</v>
      </c>
      <c r="F21" s="130">
        <v>0</v>
      </c>
      <c r="G21" s="130">
        <v>0</v>
      </c>
      <c r="H21" s="119">
        <f t="shared" si="0"/>
        <v>161476.79999999999</v>
      </c>
      <c r="I21" s="115">
        <v>171862.5</v>
      </c>
      <c r="J21" s="119">
        <f t="shared" si="1"/>
        <v>333339.3</v>
      </c>
      <c r="K21" s="119">
        <v>1580759.6</v>
      </c>
      <c r="L21" s="115">
        <v>48321.1</v>
      </c>
      <c r="M21" s="119">
        <f t="shared" si="2"/>
        <v>1629080.7000000002</v>
      </c>
      <c r="N21" s="119">
        <v>361576.80000000005</v>
      </c>
      <c r="O21" s="119">
        <f t="shared" si="3"/>
        <v>1990657.5000000002</v>
      </c>
      <c r="P21" s="118">
        <f t="shared" si="4"/>
        <v>2323996.8000000003</v>
      </c>
      <c r="Q21" s="34"/>
      <c r="R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4"/>
      <c r="B22" s="49">
        <v>11</v>
      </c>
      <c r="C22" s="64"/>
      <c r="D22" s="51"/>
      <c r="E22" s="123">
        <v>149322.89999999997</v>
      </c>
      <c r="F22" s="130">
        <v>390084.00000000006</v>
      </c>
      <c r="G22" s="130">
        <v>79673.399999999994</v>
      </c>
      <c r="H22" s="119">
        <f t="shared" si="0"/>
        <v>619080.30000000005</v>
      </c>
      <c r="I22" s="115">
        <v>145316.1</v>
      </c>
      <c r="J22" s="119">
        <f t="shared" si="1"/>
        <v>764396.4</v>
      </c>
      <c r="K22" s="119">
        <v>1627223.5999999999</v>
      </c>
      <c r="L22" s="115">
        <v>36606.400000000001</v>
      </c>
      <c r="M22" s="119">
        <f t="shared" si="2"/>
        <v>1663829.9999999998</v>
      </c>
      <c r="N22" s="119">
        <v>354704.89999999991</v>
      </c>
      <c r="O22" s="119">
        <f t="shared" si="3"/>
        <v>2018534.8999999997</v>
      </c>
      <c r="P22" s="118">
        <f t="shared" si="4"/>
        <v>2782931.3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4"/>
      <c r="B23" s="49">
        <v>12</v>
      </c>
      <c r="C23" s="64"/>
      <c r="D23" s="51"/>
      <c r="E23" s="123">
        <v>188161.5</v>
      </c>
      <c r="F23" s="130">
        <v>426428.10000000003</v>
      </c>
      <c r="G23" s="130">
        <v>95888.099999999991</v>
      </c>
      <c r="H23" s="119">
        <f t="shared" si="0"/>
        <v>710477.70000000007</v>
      </c>
      <c r="I23" s="115">
        <v>183712.69999999995</v>
      </c>
      <c r="J23" s="119">
        <f t="shared" si="1"/>
        <v>894190.4</v>
      </c>
      <c r="K23" s="119">
        <v>1689461.6</v>
      </c>
      <c r="L23" s="115">
        <v>34005.100000000006</v>
      </c>
      <c r="M23" s="119">
        <f t="shared" si="2"/>
        <v>1723466.7000000002</v>
      </c>
      <c r="N23" s="119">
        <v>372908.4</v>
      </c>
      <c r="O23" s="119">
        <f t="shared" si="3"/>
        <v>2096375.1</v>
      </c>
      <c r="P23" s="118">
        <f t="shared" si="4"/>
        <v>2990565.5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53" t="s">
        <v>84</v>
      </c>
      <c r="B24" s="49">
        <v>1</v>
      </c>
      <c r="C24" s="60" t="s">
        <v>61</v>
      </c>
      <c r="D24" s="51"/>
      <c r="E24" s="123">
        <v>242514.89999999997</v>
      </c>
      <c r="F24" s="130">
        <v>301450.30000000005</v>
      </c>
      <c r="G24" s="130">
        <v>96999.499999999985</v>
      </c>
      <c r="H24" s="119">
        <f t="shared" si="0"/>
        <v>640964.69999999995</v>
      </c>
      <c r="I24" s="115">
        <v>147224</v>
      </c>
      <c r="J24" s="119">
        <f t="shared" si="1"/>
        <v>788188.7</v>
      </c>
      <c r="K24" s="119">
        <v>1497699.1</v>
      </c>
      <c r="L24" s="115">
        <v>53161.299999999996</v>
      </c>
      <c r="M24" s="119">
        <f t="shared" si="2"/>
        <v>1550860.4000000001</v>
      </c>
      <c r="N24" s="119">
        <v>347316.30000000005</v>
      </c>
      <c r="O24" s="119">
        <f t="shared" si="3"/>
        <v>1898176.7000000002</v>
      </c>
      <c r="P24" s="118">
        <f t="shared" si="4"/>
        <v>2686365.4000000004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53"/>
      <c r="B25" s="49">
        <v>2</v>
      </c>
      <c r="C25" s="60"/>
      <c r="D25" s="51"/>
      <c r="E25" s="123">
        <v>151188.70000000001</v>
      </c>
      <c r="F25" s="130">
        <v>313527.09999999998</v>
      </c>
      <c r="G25" s="130">
        <v>116768.8</v>
      </c>
      <c r="H25" s="119">
        <f t="shared" si="0"/>
        <v>581484.6</v>
      </c>
      <c r="I25" s="115">
        <v>96406.800000000017</v>
      </c>
      <c r="J25" s="119">
        <f t="shared" si="1"/>
        <v>677891.4</v>
      </c>
      <c r="K25" s="119">
        <v>1403491.1</v>
      </c>
      <c r="L25" s="115">
        <v>12743.7</v>
      </c>
      <c r="M25" s="119">
        <f t="shared" si="2"/>
        <v>1416234.8</v>
      </c>
      <c r="N25" s="119">
        <v>242948.7</v>
      </c>
      <c r="O25" s="119">
        <f t="shared" si="3"/>
        <v>1659183.5</v>
      </c>
      <c r="P25" s="118">
        <f t="shared" si="4"/>
        <v>2337074.9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53"/>
      <c r="B26" s="49">
        <v>3</v>
      </c>
      <c r="C26" s="60"/>
      <c r="D26" s="51"/>
      <c r="E26" s="123">
        <v>154578.79999999996</v>
      </c>
      <c r="F26" s="130">
        <v>380384.99999999994</v>
      </c>
      <c r="G26" s="130">
        <v>95702.9</v>
      </c>
      <c r="H26" s="119">
        <f>SUM(E26:G26)</f>
        <v>630666.69999999995</v>
      </c>
      <c r="I26" s="115">
        <v>135838.80000000005</v>
      </c>
      <c r="J26" s="119">
        <f>H26+I26</f>
        <v>766505.5</v>
      </c>
      <c r="K26" s="119">
        <v>1513597.5</v>
      </c>
      <c r="L26" s="115">
        <v>46951.199999999997</v>
      </c>
      <c r="M26" s="119">
        <f>K26+L26</f>
        <v>1560548.7</v>
      </c>
      <c r="N26" s="119">
        <v>309844.2</v>
      </c>
      <c r="O26" s="119">
        <f>M26+N26</f>
        <v>1870392.9</v>
      </c>
      <c r="P26" s="118">
        <f>J26+O26</f>
        <v>2636898.4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53"/>
      <c r="B27" s="49">
        <v>4</v>
      </c>
      <c r="C27" s="60"/>
      <c r="D27" s="51"/>
      <c r="E27" s="123">
        <v>177673.80000000002</v>
      </c>
      <c r="F27" s="130">
        <v>0</v>
      </c>
      <c r="G27" s="130">
        <v>0</v>
      </c>
      <c r="H27" s="119">
        <f>SUM(E27:G27)</f>
        <v>177673.80000000002</v>
      </c>
      <c r="I27" s="115">
        <v>164690.00000000003</v>
      </c>
      <c r="J27" s="119">
        <f>H27+I27</f>
        <v>342363.80000000005</v>
      </c>
      <c r="K27" s="119">
        <v>1612608.3</v>
      </c>
      <c r="L27" s="115">
        <v>49806.400000000001</v>
      </c>
      <c r="M27" s="119">
        <f>K27+L27</f>
        <v>1662414.7</v>
      </c>
      <c r="N27" s="119">
        <v>390701.2</v>
      </c>
      <c r="O27" s="119">
        <f>M27+N27</f>
        <v>2053115.9</v>
      </c>
      <c r="P27" s="118">
        <f>J27+O27</f>
        <v>2395479.7000000002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53"/>
      <c r="B28" s="49">
        <v>5</v>
      </c>
      <c r="C28" s="60"/>
      <c r="D28" s="51"/>
      <c r="E28" s="123">
        <v>164116.69999999998</v>
      </c>
      <c r="F28" s="130">
        <v>0</v>
      </c>
      <c r="G28" s="130">
        <v>0</v>
      </c>
      <c r="H28" s="119">
        <f>SUM(E28:G28)</f>
        <v>164116.69999999998</v>
      </c>
      <c r="I28" s="115">
        <v>162186.90000000002</v>
      </c>
      <c r="J28" s="119">
        <f>H28+I28</f>
        <v>326303.59999999998</v>
      </c>
      <c r="K28" s="119">
        <v>1298775.8</v>
      </c>
      <c r="L28" s="115">
        <v>68342.599999999991</v>
      </c>
      <c r="M28" s="119">
        <f>K28+L28</f>
        <v>1367118.4000000001</v>
      </c>
      <c r="N28" s="119">
        <v>308031.40000000002</v>
      </c>
      <c r="O28" s="119">
        <f>M28+N28</f>
        <v>1675149.8000000003</v>
      </c>
      <c r="P28" s="118">
        <f>J28+O28</f>
        <v>2001453.4000000004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53"/>
      <c r="B29" s="49">
        <v>6</v>
      </c>
      <c r="C29" s="60"/>
      <c r="D29" s="51"/>
      <c r="E29" s="123">
        <v>141326.9</v>
      </c>
      <c r="F29" s="295">
        <v>265029.59999999998</v>
      </c>
      <c r="G29" s="130">
        <v>111293.29999999999</v>
      </c>
      <c r="H29" s="119">
        <f>SUM(E29:G29)</f>
        <v>517649.8</v>
      </c>
      <c r="I29" s="115">
        <v>179305.39999999994</v>
      </c>
      <c r="J29" s="119">
        <f>H29+I29</f>
        <v>696955.2</v>
      </c>
      <c r="K29" s="119">
        <v>1413046.5</v>
      </c>
      <c r="L29" s="115">
        <v>68342.599999999991</v>
      </c>
      <c r="M29" s="119">
        <f>K29+L29</f>
        <v>1481389.1</v>
      </c>
      <c r="N29" s="119">
        <v>301605.5</v>
      </c>
      <c r="O29" s="119">
        <f>M29+N29</f>
        <v>1782994.6</v>
      </c>
      <c r="P29" s="118">
        <f>J29+O29</f>
        <v>2479949.7999999998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55"/>
      <c r="B30" s="56">
        <v>7</v>
      </c>
      <c r="C30" s="103"/>
      <c r="D30" s="59"/>
      <c r="E30" s="122">
        <v>176553.60000000001</v>
      </c>
      <c r="F30" s="128">
        <v>293433.5</v>
      </c>
      <c r="G30" s="128">
        <v>109875.7</v>
      </c>
      <c r="H30" s="117">
        <f>SUM(E30:G30)</f>
        <v>579862.79999999993</v>
      </c>
      <c r="I30" s="116">
        <v>140546.50000000003</v>
      </c>
      <c r="J30" s="117">
        <f>H30+I30</f>
        <v>720409.29999999993</v>
      </c>
      <c r="K30" s="117">
        <v>1267612.2</v>
      </c>
      <c r="L30" s="116">
        <v>38503.199999999997</v>
      </c>
      <c r="M30" s="117">
        <f>K30+L30</f>
        <v>1306115.3999999999</v>
      </c>
      <c r="N30" s="117">
        <v>218796.69999999998</v>
      </c>
      <c r="O30" s="117">
        <f>M30+N30</f>
        <v>1524912.0999999999</v>
      </c>
      <c r="P30" s="129">
        <f>J30+O30</f>
        <v>2245321.4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98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99"/>
      <c r="F45" s="76"/>
      <c r="G45" s="76"/>
      <c r="H45" s="105"/>
      <c r="I45" s="75"/>
      <c r="J45" s="105"/>
      <c r="K45" s="105"/>
      <c r="L45" s="105"/>
      <c r="M45" s="105"/>
      <c r="N45" s="105"/>
      <c r="O45" s="105"/>
      <c r="P45" s="105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99"/>
      <c r="F46" s="34"/>
      <c r="G46" s="76"/>
      <c r="H46" s="34"/>
      <c r="I46" s="99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99"/>
      <c r="F47" s="34"/>
      <c r="G47" s="76"/>
      <c r="H47" s="34"/>
      <c r="I47" s="99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6"/>
      <c r="H48" s="34"/>
      <c r="I48" s="99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99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5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99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99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99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5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5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6.75" style="137" customWidth="1"/>
    <col min="3" max="3" width="3.125" style="137" customWidth="1"/>
    <col min="4" max="4" width="6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3" spans="2:24" x14ac:dyDescent="0.15">
      <c r="B3" s="137" t="s">
        <v>380</v>
      </c>
    </row>
    <row r="4" spans="2:24" x14ac:dyDescent="0.15">
      <c r="L4" s="139" t="s">
        <v>90</v>
      </c>
      <c r="X4" s="139"/>
    </row>
    <row r="5" spans="2:24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36"/>
      <c r="N5" s="136"/>
      <c r="O5" s="136"/>
      <c r="P5" s="136"/>
      <c r="Q5" s="136"/>
      <c r="R5" s="136"/>
      <c r="S5" s="136"/>
      <c r="T5" s="136"/>
    </row>
    <row r="6" spans="2:24" ht="13.5" customHeight="1" x14ac:dyDescent="0.15">
      <c r="B6" s="190"/>
      <c r="C6" s="191" t="s">
        <v>91</v>
      </c>
      <c r="D6" s="192"/>
      <c r="E6" s="239" t="s">
        <v>145</v>
      </c>
      <c r="F6" s="240"/>
      <c r="G6" s="240"/>
      <c r="H6" s="241"/>
      <c r="I6" s="215" t="s">
        <v>147</v>
      </c>
      <c r="J6" s="216"/>
      <c r="K6" s="216"/>
      <c r="L6" s="217"/>
      <c r="M6" s="160"/>
      <c r="N6" s="136"/>
      <c r="O6" s="184"/>
      <c r="P6" s="184"/>
      <c r="Q6" s="184"/>
      <c r="R6" s="136"/>
      <c r="S6" s="136"/>
      <c r="T6" s="136"/>
    </row>
    <row r="7" spans="2:24" ht="13.5" x14ac:dyDescent="0.15">
      <c r="B7" s="194" t="s">
        <v>97</v>
      </c>
      <c r="C7" s="195"/>
      <c r="D7" s="196"/>
      <c r="E7" s="173" t="s">
        <v>141</v>
      </c>
      <c r="F7" s="150" t="s">
        <v>99</v>
      </c>
      <c r="G7" s="150" t="s">
        <v>100</v>
      </c>
      <c r="H7" s="252" t="s">
        <v>101</v>
      </c>
      <c r="I7" s="173" t="s">
        <v>98</v>
      </c>
      <c r="J7" s="150" t="s">
        <v>99</v>
      </c>
      <c r="K7" s="150" t="s">
        <v>100</v>
      </c>
      <c r="L7" s="252" t="s">
        <v>101</v>
      </c>
      <c r="O7" s="184"/>
      <c r="P7" s="184"/>
      <c r="Q7" s="184"/>
      <c r="R7" s="136"/>
      <c r="S7" s="136"/>
      <c r="T7" s="136"/>
    </row>
    <row r="8" spans="2:24" ht="13.5" x14ac:dyDescent="0.15">
      <c r="B8" s="202"/>
      <c r="C8" s="189"/>
      <c r="D8" s="189"/>
      <c r="E8" s="153"/>
      <c r="F8" s="154"/>
      <c r="G8" s="154" t="s">
        <v>102</v>
      </c>
      <c r="H8" s="172"/>
      <c r="I8" s="153"/>
      <c r="J8" s="154"/>
      <c r="K8" s="154" t="s">
        <v>102</v>
      </c>
      <c r="L8" s="172"/>
      <c r="O8" s="184"/>
      <c r="P8" s="184"/>
      <c r="Q8" s="184"/>
      <c r="R8" s="136"/>
      <c r="S8" s="136"/>
      <c r="T8" s="136"/>
    </row>
    <row r="9" spans="2:24" ht="14.1" customHeight="1" x14ac:dyDescent="0.15">
      <c r="B9" s="190" t="s">
        <v>0</v>
      </c>
      <c r="C9" s="200">
        <v>20</v>
      </c>
      <c r="D9" s="209" t="s">
        <v>1</v>
      </c>
      <c r="E9" s="141">
        <v>1103</v>
      </c>
      <c r="F9" s="158">
        <v>1575</v>
      </c>
      <c r="G9" s="158">
        <v>1365</v>
      </c>
      <c r="H9" s="157">
        <v>7456</v>
      </c>
      <c r="I9" s="141">
        <v>2100</v>
      </c>
      <c r="J9" s="158">
        <v>2783</v>
      </c>
      <c r="K9" s="158">
        <v>2546</v>
      </c>
      <c r="L9" s="157">
        <v>108620</v>
      </c>
      <c r="O9" s="184"/>
      <c r="P9" s="184"/>
      <c r="Q9" s="184"/>
      <c r="R9" s="136"/>
      <c r="S9" s="136"/>
      <c r="T9" s="136"/>
    </row>
    <row r="10" spans="2:24" ht="14.1" customHeight="1" x14ac:dyDescent="0.15">
      <c r="B10" s="214"/>
      <c r="C10" s="193">
        <v>21</v>
      </c>
      <c r="D10" s="183"/>
      <c r="E10" s="160">
        <v>945</v>
      </c>
      <c r="F10" s="162">
        <v>1575</v>
      </c>
      <c r="G10" s="162">
        <v>1290</v>
      </c>
      <c r="H10" s="161">
        <v>136215</v>
      </c>
      <c r="I10" s="160">
        <v>1785</v>
      </c>
      <c r="J10" s="162">
        <v>2625</v>
      </c>
      <c r="K10" s="162">
        <v>2255</v>
      </c>
      <c r="L10" s="161">
        <v>1075905</v>
      </c>
      <c r="O10" s="184"/>
      <c r="P10" s="184"/>
      <c r="Q10" s="184"/>
      <c r="R10" s="136"/>
      <c r="S10" s="136"/>
      <c r="T10" s="136"/>
    </row>
    <row r="11" spans="2:24" ht="14.1" customHeight="1" x14ac:dyDescent="0.15">
      <c r="B11" s="214"/>
      <c r="C11" s="193">
        <v>22</v>
      </c>
      <c r="D11" s="183"/>
      <c r="E11" s="160">
        <v>945</v>
      </c>
      <c r="F11" s="162">
        <v>1418</v>
      </c>
      <c r="G11" s="162">
        <v>1181</v>
      </c>
      <c r="H11" s="161">
        <v>118099</v>
      </c>
      <c r="I11" s="160">
        <v>1995</v>
      </c>
      <c r="J11" s="162">
        <v>2478</v>
      </c>
      <c r="K11" s="162">
        <v>2233</v>
      </c>
      <c r="L11" s="161">
        <v>930206</v>
      </c>
      <c r="N11" s="136"/>
      <c r="O11" s="136"/>
      <c r="P11" s="136"/>
      <c r="Q11" s="136"/>
      <c r="R11" s="136"/>
      <c r="S11" s="136"/>
      <c r="T11" s="136"/>
    </row>
    <row r="12" spans="2:24" ht="14.1" customHeight="1" x14ac:dyDescent="0.15">
      <c r="B12" s="214"/>
      <c r="C12" s="193">
        <v>23</v>
      </c>
      <c r="D12" s="211"/>
      <c r="E12" s="163">
        <v>945</v>
      </c>
      <c r="F12" s="163">
        <v>1470</v>
      </c>
      <c r="G12" s="163">
        <v>1229</v>
      </c>
      <c r="H12" s="163">
        <v>111637</v>
      </c>
      <c r="I12" s="163">
        <v>1680</v>
      </c>
      <c r="J12" s="163">
        <v>2625</v>
      </c>
      <c r="K12" s="163">
        <v>2320</v>
      </c>
      <c r="L12" s="164">
        <v>1074444</v>
      </c>
      <c r="N12" s="136"/>
      <c r="O12" s="184"/>
      <c r="P12" s="184"/>
      <c r="Q12" s="184"/>
      <c r="R12" s="184"/>
      <c r="S12" s="184"/>
      <c r="T12" s="136"/>
    </row>
    <row r="13" spans="2:24" ht="14.1" customHeight="1" x14ac:dyDescent="0.15">
      <c r="B13" s="214"/>
      <c r="C13" s="193">
        <v>24</v>
      </c>
      <c r="D13" s="211"/>
      <c r="E13" s="165">
        <v>945</v>
      </c>
      <c r="F13" s="165">
        <v>1470</v>
      </c>
      <c r="G13" s="165">
        <v>1161</v>
      </c>
      <c r="H13" s="165">
        <v>148774</v>
      </c>
      <c r="I13" s="165">
        <v>1680</v>
      </c>
      <c r="J13" s="165">
        <v>2730</v>
      </c>
      <c r="K13" s="165">
        <v>2202</v>
      </c>
      <c r="L13" s="166">
        <v>1459992</v>
      </c>
      <c r="N13" s="136"/>
      <c r="O13" s="184"/>
      <c r="P13" s="184"/>
      <c r="Q13" s="184"/>
      <c r="R13" s="184"/>
      <c r="S13" s="184"/>
      <c r="T13" s="136"/>
    </row>
    <row r="14" spans="2:24" ht="14.1" customHeight="1" x14ac:dyDescent="0.15">
      <c r="B14" s="202"/>
      <c r="C14" s="205">
        <v>25</v>
      </c>
      <c r="D14" s="213"/>
      <c r="E14" s="171">
        <v>1050</v>
      </c>
      <c r="F14" s="171">
        <v>1575</v>
      </c>
      <c r="G14" s="171">
        <v>1282.7195203306806</v>
      </c>
      <c r="H14" s="171">
        <v>168150.59999999995</v>
      </c>
      <c r="I14" s="171">
        <v>2205</v>
      </c>
      <c r="J14" s="171">
        <v>2971.5</v>
      </c>
      <c r="K14" s="171">
        <v>2619.3401797913057</v>
      </c>
      <c r="L14" s="167">
        <v>1255672.7</v>
      </c>
      <c r="N14" s="136"/>
      <c r="O14" s="184"/>
      <c r="P14" s="184"/>
      <c r="Q14" s="184"/>
      <c r="R14" s="184"/>
      <c r="S14" s="184"/>
      <c r="T14" s="136"/>
    </row>
    <row r="15" spans="2:24" ht="14.1" customHeight="1" x14ac:dyDescent="0.15">
      <c r="B15" s="160"/>
      <c r="C15" s="145">
        <v>7</v>
      </c>
      <c r="D15" s="161"/>
      <c r="E15" s="162">
        <v>1050</v>
      </c>
      <c r="F15" s="162">
        <v>1417.5</v>
      </c>
      <c r="G15" s="162">
        <v>1261.789033614461</v>
      </c>
      <c r="H15" s="162">
        <v>16388.2</v>
      </c>
      <c r="I15" s="162">
        <v>2399.25</v>
      </c>
      <c r="J15" s="162">
        <v>2730</v>
      </c>
      <c r="K15" s="162">
        <v>2602.8806041732491</v>
      </c>
      <c r="L15" s="161">
        <v>126644.79999999999</v>
      </c>
    </row>
    <row r="16" spans="2:24" ht="14.1" customHeight="1" x14ac:dyDescent="0.15">
      <c r="B16" s="160"/>
      <c r="C16" s="145">
        <v>8</v>
      </c>
      <c r="D16" s="161"/>
      <c r="E16" s="162">
        <v>1050</v>
      </c>
      <c r="F16" s="162">
        <v>1365</v>
      </c>
      <c r="G16" s="162">
        <v>1251.3254396502493</v>
      </c>
      <c r="H16" s="162">
        <v>11417.9</v>
      </c>
      <c r="I16" s="162">
        <v>2415</v>
      </c>
      <c r="J16" s="162">
        <v>2709</v>
      </c>
      <c r="K16" s="162">
        <v>2577.5641478836492</v>
      </c>
      <c r="L16" s="161">
        <v>85429.2</v>
      </c>
    </row>
    <row r="17" spans="2:12" ht="14.1" customHeight="1" x14ac:dyDescent="0.15">
      <c r="B17" s="160"/>
      <c r="C17" s="145">
        <v>9</v>
      </c>
      <c r="D17" s="161"/>
      <c r="E17" s="162">
        <v>1050</v>
      </c>
      <c r="F17" s="162">
        <v>1365</v>
      </c>
      <c r="G17" s="162">
        <v>1261.2220165208053</v>
      </c>
      <c r="H17" s="162">
        <v>15659.600000000002</v>
      </c>
      <c r="I17" s="162">
        <v>2415</v>
      </c>
      <c r="J17" s="162">
        <v>2677.5</v>
      </c>
      <c r="K17" s="162">
        <v>2591.6341631961081</v>
      </c>
      <c r="L17" s="161">
        <v>81397.7</v>
      </c>
    </row>
    <row r="18" spans="2:12" ht="14.1" customHeight="1" x14ac:dyDescent="0.15">
      <c r="B18" s="160"/>
      <c r="C18" s="145">
        <v>10</v>
      </c>
      <c r="D18" s="161"/>
      <c r="E18" s="162">
        <v>1050</v>
      </c>
      <c r="F18" s="162">
        <v>1470</v>
      </c>
      <c r="G18" s="162">
        <v>1293.4762458502914</v>
      </c>
      <c r="H18" s="162">
        <v>15635.399999999998</v>
      </c>
      <c r="I18" s="162">
        <v>2434.9500000000003</v>
      </c>
      <c r="J18" s="162">
        <v>2866.5</v>
      </c>
      <c r="K18" s="162">
        <v>2677.4786427128038</v>
      </c>
      <c r="L18" s="161">
        <v>121575.09999999998</v>
      </c>
    </row>
    <row r="19" spans="2:12" ht="14.1" customHeight="1" x14ac:dyDescent="0.15">
      <c r="B19" s="160"/>
      <c r="C19" s="145">
        <v>11</v>
      </c>
      <c r="D19" s="161"/>
      <c r="E19" s="162">
        <v>1102.5</v>
      </c>
      <c r="F19" s="162">
        <v>1522.5</v>
      </c>
      <c r="G19" s="162">
        <v>1370.8102153000455</v>
      </c>
      <c r="H19" s="162">
        <v>12484.199999999999</v>
      </c>
      <c r="I19" s="162">
        <v>2541</v>
      </c>
      <c r="J19" s="162">
        <v>2940</v>
      </c>
      <c r="K19" s="162">
        <v>2790.7881729039623</v>
      </c>
      <c r="L19" s="161">
        <v>117517.1</v>
      </c>
    </row>
    <row r="20" spans="2:12" ht="14.1" customHeight="1" x14ac:dyDescent="0.15">
      <c r="B20" s="160"/>
      <c r="C20" s="145">
        <v>12</v>
      </c>
      <c r="D20" s="161"/>
      <c r="E20" s="162">
        <v>1155</v>
      </c>
      <c r="F20" s="162">
        <v>1575</v>
      </c>
      <c r="G20" s="162">
        <v>1394.1349508085611</v>
      </c>
      <c r="H20" s="162">
        <v>12467.5</v>
      </c>
      <c r="I20" s="162">
        <v>2730</v>
      </c>
      <c r="J20" s="162">
        <v>2971.5</v>
      </c>
      <c r="K20" s="162">
        <v>2858.4033060561123</v>
      </c>
      <c r="L20" s="161">
        <v>123310.5</v>
      </c>
    </row>
    <row r="21" spans="2:12" ht="14.1" customHeight="1" x14ac:dyDescent="0.15">
      <c r="B21" s="160" t="s">
        <v>105</v>
      </c>
      <c r="C21" s="145">
        <v>1</v>
      </c>
      <c r="D21" s="161" t="s">
        <v>106</v>
      </c>
      <c r="E21" s="162">
        <v>1102.5</v>
      </c>
      <c r="F21" s="162">
        <v>1522.5</v>
      </c>
      <c r="G21" s="162">
        <v>1317.3494964292258</v>
      </c>
      <c r="H21" s="162">
        <v>16480.8</v>
      </c>
      <c r="I21" s="162">
        <v>2387.7000000000003</v>
      </c>
      <c r="J21" s="162">
        <v>2776.2000000000003</v>
      </c>
      <c r="K21" s="162">
        <v>2590.2977027139641</v>
      </c>
      <c r="L21" s="161">
        <v>119264.7</v>
      </c>
    </row>
    <row r="22" spans="2:12" ht="14.1" customHeight="1" x14ac:dyDescent="0.15">
      <c r="B22" s="160"/>
      <c r="C22" s="145">
        <v>2</v>
      </c>
      <c r="D22" s="161"/>
      <c r="E22" s="162">
        <v>1155</v>
      </c>
      <c r="F22" s="162">
        <v>1575</v>
      </c>
      <c r="G22" s="162">
        <v>1384.0030125422354</v>
      </c>
      <c r="H22" s="162">
        <v>11609.8</v>
      </c>
      <c r="I22" s="162">
        <v>2205</v>
      </c>
      <c r="J22" s="162">
        <v>2861.5650000000005</v>
      </c>
      <c r="K22" s="162">
        <v>2579.6261855283778</v>
      </c>
      <c r="L22" s="161">
        <v>80497.600000000006</v>
      </c>
    </row>
    <row r="23" spans="2:12" ht="14.1" customHeight="1" x14ac:dyDescent="0.15">
      <c r="B23" s="160"/>
      <c r="C23" s="145">
        <v>3</v>
      </c>
      <c r="D23" s="161"/>
      <c r="E23" s="162">
        <v>1155</v>
      </c>
      <c r="F23" s="162">
        <v>1575</v>
      </c>
      <c r="G23" s="162">
        <v>1365.0088930874981</v>
      </c>
      <c r="H23" s="162">
        <v>12153.2</v>
      </c>
      <c r="I23" s="162">
        <v>2353.0500000000002</v>
      </c>
      <c r="J23" s="162">
        <v>2887.5</v>
      </c>
      <c r="K23" s="162">
        <v>2626.0613381995136</v>
      </c>
      <c r="L23" s="161">
        <v>101241.29999999999</v>
      </c>
    </row>
    <row r="24" spans="2:12" ht="14.1" customHeight="1" x14ac:dyDescent="0.15">
      <c r="B24" s="160"/>
      <c r="C24" s="145">
        <v>4</v>
      </c>
      <c r="D24" s="161"/>
      <c r="E24" s="162">
        <v>1188</v>
      </c>
      <c r="F24" s="162">
        <v>1620</v>
      </c>
      <c r="G24" s="162">
        <v>1425.23709273183</v>
      </c>
      <c r="H24" s="162">
        <v>13061.6</v>
      </c>
      <c r="I24" s="162">
        <v>2439.7199999999998</v>
      </c>
      <c r="J24" s="162">
        <v>2899.8</v>
      </c>
      <c r="K24" s="162">
        <v>2711.64333678504</v>
      </c>
      <c r="L24" s="161">
        <v>100408.20000000001</v>
      </c>
    </row>
    <row r="25" spans="2:12" ht="14.1" customHeight="1" x14ac:dyDescent="0.15">
      <c r="B25" s="160"/>
      <c r="C25" s="145">
        <v>5</v>
      </c>
      <c r="D25" s="161"/>
      <c r="E25" s="162">
        <v>1188</v>
      </c>
      <c r="F25" s="162">
        <v>1620</v>
      </c>
      <c r="G25" s="162">
        <v>1429.7657437464195</v>
      </c>
      <c r="H25" s="162">
        <v>11162.8</v>
      </c>
      <c r="I25" s="162">
        <v>2376</v>
      </c>
      <c r="J25" s="162">
        <v>2916</v>
      </c>
      <c r="K25" s="162">
        <v>2693.4663508020049</v>
      </c>
      <c r="L25" s="161">
        <v>81833.700000000012</v>
      </c>
    </row>
    <row r="26" spans="2:12" ht="14.1" customHeight="1" x14ac:dyDescent="0.15">
      <c r="B26" s="160"/>
      <c r="C26" s="145">
        <v>6</v>
      </c>
      <c r="D26" s="161"/>
      <c r="E26" s="162">
        <v>1134</v>
      </c>
      <c r="F26" s="162">
        <v>1620</v>
      </c>
      <c r="G26" s="162">
        <v>1430.2007553784197</v>
      </c>
      <c r="H26" s="162">
        <v>12744.8</v>
      </c>
      <c r="I26" s="162">
        <v>2354.4</v>
      </c>
      <c r="J26" s="162">
        <v>2829.6</v>
      </c>
      <c r="K26" s="162">
        <v>2649.6106968562221</v>
      </c>
      <c r="L26" s="161">
        <v>85262</v>
      </c>
    </row>
    <row r="27" spans="2:12" ht="14.1" customHeight="1" x14ac:dyDescent="0.15">
      <c r="B27" s="151"/>
      <c r="C27" s="155">
        <v>7</v>
      </c>
      <c r="D27" s="167"/>
      <c r="E27" s="171">
        <v>1134</v>
      </c>
      <c r="F27" s="171">
        <v>1620</v>
      </c>
      <c r="G27" s="171">
        <v>1418.9229988566085</v>
      </c>
      <c r="H27" s="171">
        <v>15221.3</v>
      </c>
      <c r="I27" s="171">
        <v>2266.92</v>
      </c>
      <c r="J27" s="171">
        <v>2910.9240000000004</v>
      </c>
      <c r="K27" s="171">
        <v>2605.5524969834592</v>
      </c>
      <c r="L27" s="167">
        <v>114808.4</v>
      </c>
    </row>
    <row r="28" spans="2:12" ht="14.1" customHeight="1" x14ac:dyDescent="0.15">
      <c r="B28" s="197"/>
      <c r="C28" s="188"/>
      <c r="D28" s="218"/>
      <c r="E28" s="162"/>
      <c r="F28" s="162"/>
      <c r="G28" s="162"/>
      <c r="H28" s="162"/>
      <c r="I28" s="160"/>
      <c r="J28" s="162"/>
      <c r="K28" s="162"/>
      <c r="L28" s="161"/>
    </row>
    <row r="29" spans="2:12" ht="14.1" customHeight="1" x14ac:dyDescent="0.15">
      <c r="B29" s="197"/>
      <c r="C29" s="188"/>
      <c r="D29" s="218"/>
      <c r="E29" s="160"/>
      <c r="F29" s="162"/>
      <c r="G29" s="162"/>
      <c r="H29" s="161"/>
      <c r="I29" s="160"/>
      <c r="J29" s="162"/>
      <c r="K29" s="162"/>
      <c r="L29" s="161"/>
    </row>
    <row r="30" spans="2:12" ht="14.1" customHeight="1" x14ac:dyDescent="0.15">
      <c r="B30" s="194" t="s">
        <v>129</v>
      </c>
      <c r="C30" s="188"/>
      <c r="D30" s="218"/>
      <c r="E30" s="160"/>
      <c r="F30" s="162"/>
      <c r="G30" s="162"/>
      <c r="H30" s="161"/>
      <c r="I30" s="160"/>
      <c r="J30" s="162"/>
      <c r="K30" s="162"/>
      <c r="L30" s="161"/>
    </row>
    <row r="31" spans="2:12" ht="14.1" customHeight="1" x14ac:dyDescent="0.15">
      <c r="B31" s="219">
        <v>41822</v>
      </c>
      <c r="C31" s="220"/>
      <c r="D31" s="221">
        <v>41828</v>
      </c>
      <c r="E31" s="689">
        <v>1134</v>
      </c>
      <c r="F31" s="690">
        <v>1620</v>
      </c>
      <c r="G31" s="690">
        <v>1418.6235978396339</v>
      </c>
      <c r="H31" s="245">
        <v>3641.2</v>
      </c>
      <c r="I31" s="689">
        <v>2353.212</v>
      </c>
      <c r="J31" s="690">
        <v>2808</v>
      </c>
      <c r="K31" s="691">
        <v>2608.0300875878647</v>
      </c>
      <c r="L31" s="243">
        <v>24484</v>
      </c>
    </row>
    <row r="32" spans="2:12" ht="14.1" customHeight="1" x14ac:dyDescent="0.15">
      <c r="B32" s="219" t="s">
        <v>130</v>
      </c>
      <c r="C32" s="220"/>
      <c r="D32" s="221"/>
      <c r="E32" s="242"/>
      <c r="F32" s="243"/>
      <c r="G32" s="243"/>
      <c r="H32" s="245"/>
      <c r="I32" s="242"/>
      <c r="J32" s="243"/>
      <c r="K32" s="243"/>
      <c r="L32" s="245"/>
    </row>
    <row r="33" spans="2:24" ht="14.1" customHeight="1" x14ac:dyDescent="0.15">
      <c r="B33" s="219">
        <v>41829</v>
      </c>
      <c r="C33" s="220"/>
      <c r="D33" s="221">
        <v>41835</v>
      </c>
      <c r="E33" s="229">
        <v>1188</v>
      </c>
      <c r="F33" s="229">
        <v>1620</v>
      </c>
      <c r="G33" s="229">
        <v>1440.6098308668072</v>
      </c>
      <c r="H33" s="243">
        <v>2618</v>
      </c>
      <c r="I33" s="229">
        <v>2268</v>
      </c>
      <c r="J33" s="229">
        <v>2808</v>
      </c>
      <c r="K33" s="229">
        <v>2582.1264322305451</v>
      </c>
      <c r="L33" s="243">
        <v>18855</v>
      </c>
    </row>
    <row r="34" spans="2:24" ht="14.1" customHeight="1" x14ac:dyDescent="0.15">
      <c r="B34" s="219" t="s">
        <v>131</v>
      </c>
      <c r="C34" s="220"/>
      <c r="D34" s="221"/>
      <c r="E34" s="242"/>
      <c r="F34" s="243"/>
      <c r="G34" s="243"/>
      <c r="H34" s="243"/>
      <c r="I34" s="243"/>
      <c r="J34" s="243"/>
      <c r="K34" s="243"/>
      <c r="L34" s="243"/>
    </row>
    <row r="35" spans="2:24" ht="14.1" customHeight="1" x14ac:dyDescent="0.15">
      <c r="B35" s="219">
        <v>41836</v>
      </c>
      <c r="C35" s="220"/>
      <c r="D35" s="221">
        <v>41842</v>
      </c>
      <c r="E35" s="242">
        <v>1188</v>
      </c>
      <c r="F35" s="243">
        <v>1620</v>
      </c>
      <c r="G35" s="244">
        <v>1406.1928105985412</v>
      </c>
      <c r="H35" s="243">
        <v>2717.9</v>
      </c>
      <c r="I35" s="242">
        <v>2266.92</v>
      </c>
      <c r="J35" s="243">
        <v>2804.76</v>
      </c>
      <c r="K35" s="244">
        <v>2601.2012031542145</v>
      </c>
      <c r="L35" s="243">
        <v>15627.1</v>
      </c>
      <c r="M35" s="265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</row>
    <row r="36" spans="2:24" ht="14.1" customHeight="1" x14ac:dyDescent="0.15">
      <c r="B36" s="219" t="s">
        <v>132</v>
      </c>
      <c r="C36" s="220"/>
      <c r="D36" s="221"/>
      <c r="E36" s="242"/>
      <c r="F36" s="243"/>
      <c r="G36" s="243"/>
      <c r="H36" s="245"/>
      <c r="I36" s="242"/>
      <c r="J36" s="243"/>
      <c r="K36" s="243"/>
      <c r="L36" s="245"/>
    </row>
    <row r="37" spans="2:24" ht="14.1" customHeight="1" x14ac:dyDescent="0.15">
      <c r="B37" s="219">
        <v>41843</v>
      </c>
      <c r="C37" s="220"/>
      <c r="D37" s="221">
        <v>41849</v>
      </c>
      <c r="E37" s="242">
        <v>1188</v>
      </c>
      <c r="F37" s="243">
        <v>1620</v>
      </c>
      <c r="G37" s="243">
        <v>1427.2922119428085</v>
      </c>
      <c r="H37" s="245">
        <v>3104.7</v>
      </c>
      <c r="I37" s="242">
        <v>2284.1999999999998</v>
      </c>
      <c r="J37" s="243">
        <v>2862</v>
      </c>
      <c r="K37" s="243">
        <v>2592.6447435724858</v>
      </c>
      <c r="L37" s="245">
        <v>29780.9</v>
      </c>
    </row>
    <row r="38" spans="2:24" s="136" customFormat="1" ht="14.1" customHeight="1" x14ac:dyDescent="0.15">
      <c r="B38" s="219" t="s">
        <v>133</v>
      </c>
      <c r="C38" s="220"/>
      <c r="D38" s="221"/>
      <c r="E38" s="160"/>
      <c r="F38" s="162"/>
      <c r="G38" s="162"/>
      <c r="H38" s="161"/>
      <c r="I38" s="160"/>
      <c r="J38" s="162"/>
      <c r="K38" s="162"/>
      <c r="L38" s="161"/>
    </row>
    <row r="39" spans="2:24" s="136" customFormat="1" ht="14.1" customHeight="1" x14ac:dyDescent="0.15">
      <c r="B39" s="231">
        <v>41850</v>
      </c>
      <c r="C39" s="232"/>
      <c r="D39" s="233">
        <v>41856</v>
      </c>
      <c r="E39" s="153">
        <v>1188</v>
      </c>
      <c r="F39" s="154">
        <v>1620</v>
      </c>
      <c r="G39" s="248">
        <v>1406.7256404117798</v>
      </c>
      <c r="H39" s="167">
        <v>3139.5</v>
      </c>
      <c r="I39" s="153">
        <v>2283.12</v>
      </c>
      <c r="J39" s="154">
        <v>2910.9240000000004</v>
      </c>
      <c r="K39" s="248">
        <v>2630.7461556753328</v>
      </c>
      <c r="L39" s="167">
        <v>26061.4</v>
      </c>
    </row>
    <row r="41" spans="2:24" x14ac:dyDescent="0.15">
      <c r="L41" s="136"/>
      <c r="M41" s="136"/>
    </row>
    <row r="42" spans="2:24" x14ac:dyDescent="0.15">
      <c r="L42" s="136"/>
      <c r="M42" s="136"/>
    </row>
    <row r="43" spans="2:24" x14ac:dyDescent="0.15">
      <c r="E43" s="186"/>
      <c r="F43" s="186"/>
      <c r="G43" s="186"/>
      <c r="H43" s="186"/>
      <c r="I43" s="186"/>
      <c r="J43" s="186"/>
      <c r="K43" s="186"/>
      <c r="L43" s="183"/>
      <c r="M43" s="136"/>
    </row>
    <row r="44" spans="2:24" x14ac:dyDescent="0.15">
      <c r="L44" s="136"/>
      <c r="M44" s="136"/>
    </row>
    <row r="45" spans="2:24" x14ac:dyDescent="0.15">
      <c r="L45" s="136"/>
      <c r="M45" s="136"/>
    </row>
    <row r="46" spans="2:24" x14ac:dyDescent="0.15">
      <c r="L46" s="136"/>
    </row>
    <row r="47" spans="2:24" x14ac:dyDescent="0.15">
      <c r="L47" s="136"/>
    </row>
    <row r="48" spans="2:24" x14ac:dyDescent="0.15">
      <c r="L48" s="136"/>
    </row>
    <row r="49" spans="12:12" x14ac:dyDescent="0.15">
      <c r="L49" s="136"/>
    </row>
    <row r="50" spans="12:12" x14ac:dyDescent="0.15">
      <c r="L50" s="136"/>
    </row>
    <row r="51" spans="12:12" x14ac:dyDescent="0.15">
      <c r="L51" s="136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86" customWidth="1"/>
    <col min="2" max="2" width="6" style="186" customWidth="1"/>
    <col min="3" max="3" width="3.125" style="186" customWidth="1"/>
    <col min="4" max="4" width="5.625" style="186" customWidth="1"/>
    <col min="5" max="5" width="5.5" style="186" customWidth="1"/>
    <col min="6" max="7" width="5.875" style="186" customWidth="1"/>
    <col min="8" max="8" width="7.625" style="186" customWidth="1"/>
    <col min="9" max="9" width="5.375" style="186" customWidth="1"/>
    <col min="10" max="11" width="5.875" style="186" customWidth="1"/>
    <col min="12" max="12" width="7.625" style="186" customWidth="1"/>
    <col min="13" max="13" width="5.375" style="186" customWidth="1"/>
    <col min="14" max="15" width="5.875" style="186" customWidth="1"/>
    <col min="16" max="16" width="7.625" style="186" customWidth="1"/>
    <col min="17" max="17" width="5.5" style="186" customWidth="1"/>
    <col min="18" max="19" width="5.875" style="186" customWidth="1"/>
    <col min="20" max="20" width="8" style="186" customWidth="1"/>
    <col min="21" max="21" width="5.5" style="186" customWidth="1"/>
    <col min="22" max="23" width="5.875" style="186" customWidth="1"/>
    <col min="24" max="24" width="7.75" style="186" customWidth="1"/>
    <col min="25" max="16384" width="7.5" style="186"/>
  </cols>
  <sheetData>
    <row r="3" spans="2:31" x14ac:dyDescent="0.15">
      <c r="B3" s="186" t="s">
        <v>387</v>
      </c>
    </row>
    <row r="4" spans="2:31" x14ac:dyDescent="0.15">
      <c r="X4" s="187" t="s">
        <v>90</v>
      </c>
    </row>
    <row r="5" spans="2:31" ht="6" customHeight="1" x14ac:dyDescent="0.1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Z5" s="183"/>
    </row>
    <row r="6" spans="2:31" ht="13.5" x14ac:dyDescent="0.15">
      <c r="B6" s="190"/>
      <c r="C6" s="191" t="s">
        <v>91</v>
      </c>
      <c r="D6" s="192"/>
      <c r="E6" s="215" t="s">
        <v>124</v>
      </c>
      <c r="F6" s="216"/>
      <c r="G6" s="216"/>
      <c r="H6" s="217"/>
      <c r="I6" s="215" t="s">
        <v>125</v>
      </c>
      <c r="J6" s="216"/>
      <c r="K6" s="216"/>
      <c r="L6" s="217"/>
      <c r="M6" s="215" t="s">
        <v>126</v>
      </c>
      <c r="N6" s="216"/>
      <c r="O6" s="216"/>
      <c r="P6" s="217"/>
      <c r="Q6" s="215" t="s">
        <v>128</v>
      </c>
      <c r="R6" s="216"/>
      <c r="S6" s="216"/>
      <c r="T6" s="217"/>
      <c r="U6" s="236" t="s">
        <v>136</v>
      </c>
      <c r="V6" s="237"/>
      <c r="W6" s="237"/>
      <c r="X6" s="238"/>
      <c r="Z6" s="184"/>
      <c r="AA6" s="184"/>
      <c r="AB6" s="184"/>
      <c r="AC6" s="184"/>
      <c r="AD6" s="184"/>
      <c r="AE6" s="184"/>
    </row>
    <row r="7" spans="2:31" ht="13.5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M7" s="199" t="s">
        <v>98</v>
      </c>
      <c r="N7" s="198" t="s">
        <v>99</v>
      </c>
      <c r="O7" s="199" t="s">
        <v>100</v>
      </c>
      <c r="P7" s="198" t="s">
        <v>101</v>
      </c>
      <c r="Q7" s="199" t="s">
        <v>98</v>
      </c>
      <c r="R7" s="198" t="s">
        <v>99</v>
      </c>
      <c r="S7" s="200" t="s">
        <v>100</v>
      </c>
      <c r="T7" s="198" t="s">
        <v>101</v>
      </c>
      <c r="U7" s="199" t="s">
        <v>98</v>
      </c>
      <c r="V7" s="198" t="s">
        <v>99</v>
      </c>
      <c r="W7" s="200" t="s">
        <v>100</v>
      </c>
      <c r="X7" s="198" t="s">
        <v>101</v>
      </c>
      <c r="Z7" s="183"/>
      <c r="AA7" s="184"/>
      <c r="AB7" s="184"/>
      <c r="AC7" s="184"/>
      <c r="AD7" s="184"/>
      <c r="AE7" s="184"/>
    </row>
    <row r="8" spans="2:31" ht="13.5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M8" s="203"/>
      <c r="N8" s="204"/>
      <c r="O8" s="203" t="s">
        <v>102</v>
      </c>
      <c r="P8" s="204"/>
      <c r="Q8" s="203"/>
      <c r="R8" s="204"/>
      <c r="S8" s="205" t="s">
        <v>102</v>
      </c>
      <c r="T8" s="204"/>
      <c r="U8" s="203"/>
      <c r="V8" s="204"/>
      <c r="W8" s="205" t="s">
        <v>102</v>
      </c>
      <c r="X8" s="204"/>
      <c r="Z8" s="183"/>
      <c r="AA8" s="184"/>
      <c r="AB8" s="184"/>
      <c r="AC8" s="184"/>
      <c r="AD8" s="184"/>
      <c r="AE8" s="184"/>
    </row>
    <row r="9" spans="2:31" ht="14.1" customHeight="1" x14ac:dyDescent="0.15">
      <c r="B9" s="190" t="s">
        <v>0</v>
      </c>
      <c r="C9" s="200">
        <v>23</v>
      </c>
      <c r="D9" s="208" t="s">
        <v>1</v>
      </c>
      <c r="E9" s="319">
        <v>998</v>
      </c>
      <c r="F9" s="319">
        <v>1995</v>
      </c>
      <c r="G9" s="329">
        <v>1451</v>
      </c>
      <c r="H9" s="319">
        <v>237416</v>
      </c>
      <c r="I9" s="319">
        <v>693</v>
      </c>
      <c r="J9" s="319">
        <v>1575</v>
      </c>
      <c r="K9" s="319">
        <v>1090</v>
      </c>
      <c r="L9" s="319">
        <v>196147</v>
      </c>
      <c r="M9" s="319">
        <v>630</v>
      </c>
      <c r="N9" s="319">
        <v>1155</v>
      </c>
      <c r="O9" s="319">
        <v>930</v>
      </c>
      <c r="P9" s="319">
        <v>202098</v>
      </c>
      <c r="Q9" s="319">
        <v>2940</v>
      </c>
      <c r="R9" s="319">
        <v>4200</v>
      </c>
      <c r="S9" s="319">
        <v>3535</v>
      </c>
      <c r="T9" s="319">
        <v>51393</v>
      </c>
      <c r="U9" s="319">
        <v>1774</v>
      </c>
      <c r="V9" s="319">
        <v>2730</v>
      </c>
      <c r="W9" s="319">
        <v>2284</v>
      </c>
      <c r="X9" s="329">
        <v>174727</v>
      </c>
      <c r="Z9" s="183"/>
      <c r="AA9" s="184"/>
      <c r="AB9" s="184"/>
      <c r="AC9" s="184"/>
      <c r="AD9" s="184"/>
      <c r="AE9" s="184"/>
    </row>
    <row r="10" spans="2:31" ht="14.1" customHeight="1" x14ac:dyDescent="0.15">
      <c r="B10" s="214"/>
      <c r="C10" s="193">
        <v>24</v>
      </c>
      <c r="D10" s="211"/>
      <c r="E10" s="165">
        <v>1050</v>
      </c>
      <c r="F10" s="165">
        <v>2258</v>
      </c>
      <c r="G10" s="165">
        <v>1391</v>
      </c>
      <c r="H10" s="165">
        <v>363000</v>
      </c>
      <c r="I10" s="165">
        <v>840</v>
      </c>
      <c r="J10" s="165">
        <v>1523</v>
      </c>
      <c r="K10" s="165">
        <v>1002</v>
      </c>
      <c r="L10" s="165">
        <v>266841</v>
      </c>
      <c r="M10" s="165">
        <v>650</v>
      </c>
      <c r="N10" s="165">
        <v>1260</v>
      </c>
      <c r="O10" s="165">
        <v>912</v>
      </c>
      <c r="P10" s="165">
        <v>158716</v>
      </c>
      <c r="Q10" s="165">
        <v>2940</v>
      </c>
      <c r="R10" s="165">
        <v>4463</v>
      </c>
      <c r="S10" s="165">
        <v>3308</v>
      </c>
      <c r="T10" s="165">
        <v>71597</v>
      </c>
      <c r="U10" s="165">
        <v>1733</v>
      </c>
      <c r="V10" s="165">
        <v>3026</v>
      </c>
      <c r="W10" s="165">
        <v>2174</v>
      </c>
      <c r="X10" s="166">
        <v>223619</v>
      </c>
      <c r="Z10" s="183"/>
      <c r="AA10" s="184"/>
      <c r="AB10" s="184"/>
      <c r="AC10" s="184"/>
      <c r="AD10" s="184"/>
      <c r="AE10" s="184"/>
    </row>
    <row r="11" spans="2:31" ht="14.1" customHeight="1" x14ac:dyDescent="0.15">
      <c r="B11" s="202"/>
      <c r="C11" s="205">
        <v>25</v>
      </c>
      <c r="D11" s="213"/>
      <c r="E11" s="212">
        <v>1365</v>
      </c>
      <c r="F11" s="212">
        <v>2415</v>
      </c>
      <c r="G11" s="212">
        <v>1694.3261907915428</v>
      </c>
      <c r="H11" s="212">
        <v>292221.89999999997</v>
      </c>
      <c r="I11" s="212">
        <v>872.55000000000007</v>
      </c>
      <c r="J11" s="212">
        <v>1470</v>
      </c>
      <c r="K11" s="212">
        <v>1193.4100748179221</v>
      </c>
      <c r="L11" s="212">
        <v>289614.70000000013</v>
      </c>
      <c r="M11" s="212">
        <v>735</v>
      </c>
      <c r="N11" s="212">
        <v>1312.5</v>
      </c>
      <c r="O11" s="212">
        <v>1035.9510482288547</v>
      </c>
      <c r="P11" s="212">
        <v>93965.299999999988</v>
      </c>
      <c r="Q11" s="212">
        <v>3465</v>
      </c>
      <c r="R11" s="212">
        <v>4410</v>
      </c>
      <c r="S11" s="212">
        <v>3841.9802472186311</v>
      </c>
      <c r="T11" s="212">
        <v>64263.200000000012</v>
      </c>
      <c r="U11" s="212">
        <v>2205</v>
      </c>
      <c r="V11" s="212">
        <v>2940</v>
      </c>
      <c r="W11" s="212">
        <v>2558.1020660574195</v>
      </c>
      <c r="X11" s="212">
        <v>208258.49999999997</v>
      </c>
      <c r="Z11" s="183"/>
      <c r="AA11" s="183"/>
      <c r="AB11" s="183"/>
      <c r="AC11" s="183"/>
      <c r="AD11" s="183"/>
      <c r="AE11" s="183"/>
    </row>
    <row r="12" spans="2:31" s="183" customFormat="1" ht="14.1" customHeight="1" x14ac:dyDescent="0.15">
      <c r="B12" s="160"/>
      <c r="C12" s="145">
        <v>7</v>
      </c>
      <c r="D12" s="161"/>
      <c r="E12" s="210">
        <v>1470</v>
      </c>
      <c r="F12" s="210">
        <v>1689.45</v>
      </c>
      <c r="G12" s="210">
        <v>1592.6669638876504</v>
      </c>
      <c r="H12" s="210">
        <v>24928.799999999999</v>
      </c>
      <c r="I12" s="210">
        <v>1134</v>
      </c>
      <c r="J12" s="210">
        <v>1323</v>
      </c>
      <c r="K12" s="210">
        <v>1237.4501073098988</v>
      </c>
      <c r="L12" s="210">
        <v>17692.7</v>
      </c>
      <c r="M12" s="210">
        <v>987.84</v>
      </c>
      <c r="N12" s="210">
        <v>1260</v>
      </c>
      <c r="O12" s="210">
        <v>1136.1096483477647</v>
      </c>
      <c r="P12" s="210">
        <v>8880.8000000000011</v>
      </c>
      <c r="Q12" s="210">
        <v>3570</v>
      </c>
      <c r="R12" s="210">
        <v>4095</v>
      </c>
      <c r="S12" s="210">
        <v>3860.9099931553733</v>
      </c>
      <c r="T12" s="210">
        <v>5325.3</v>
      </c>
      <c r="U12" s="210">
        <v>2399.9850000000001</v>
      </c>
      <c r="V12" s="210">
        <v>2738.5050000000001</v>
      </c>
      <c r="W12" s="210">
        <v>2573.5742808450618</v>
      </c>
      <c r="X12" s="210">
        <v>18328</v>
      </c>
    </row>
    <row r="13" spans="2:31" s="183" customFormat="1" ht="14.1" customHeight="1" x14ac:dyDescent="0.15">
      <c r="B13" s="160"/>
      <c r="C13" s="145">
        <v>8</v>
      </c>
      <c r="D13" s="161"/>
      <c r="E13" s="210">
        <v>1470</v>
      </c>
      <c r="F13" s="210">
        <v>1680</v>
      </c>
      <c r="G13" s="210">
        <v>1590.1415805640881</v>
      </c>
      <c r="H13" s="210">
        <v>23516.6</v>
      </c>
      <c r="I13" s="210">
        <v>1144.5</v>
      </c>
      <c r="J13" s="210">
        <v>1312.5</v>
      </c>
      <c r="K13" s="210">
        <v>1207.4110288464756</v>
      </c>
      <c r="L13" s="210">
        <v>18081.300000000003</v>
      </c>
      <c r="M13" s="210">
        <v>945</v>
      </c>
      <c r="N13" s="210">
        <v>1260</v>
      </c>
      <c r="O13" s="210">
        <v>1087.1214588750513</v>
      </c>
      <c r="P13" s="210">
        <v>7056.6</v>
      </c>
      <c r="Q13" s="210">
        <v>3675</v>
      </c>
      <c r="R13" s="210">
        <v>4064.0250000000001</v>
      </c>
      <c r="S13" s="210">
        <v>3863.4308466051962</v>
      </c>
      <c r="T13" s="210">
        <v>4458.2000000000007</v>
      </c>
      <c r="U13" s="210">
        <v>2415</v>
      </c>
      <c r="V13" s="210">
        <v>2625</v>
      </c>
      <c r="W13" s="210">
        <v>2551.9916534705735</v>
      </c>
      <c r="X13" s="210">
        <v>14360.900000000001</v>
      </c>
    </row>
    <row r="14" spans="2:31" s="183" customFormat="1" ht="14.1" customHeight="1" x14ac:dyDescent="0.15">
      <c r="B14" s="160"/>
      <c r="C14" s="145">
        <v>9</v>
      </c>
      <c r="D14" s="161"/>
      <c r="E14" s="210">
        <v>1470</v>
      </c>
      <c r="F14" s="210">
        <v>1680</v>
      </c>
      <c r="G14" s="210">
        <v>1576.3449265833881</v>
      </c>
      <c r="H14" s="210">
        <v>21766.1</v>
      </c>
      <c r="I14" s="210">
        <v>1155</v>
      </c>
      <c r="J14" s="210">
        <v>1312.5</v>
      </c>
      <c r="K14" s="210">
        <v>1198.3756915550268</v>
      </c>
      <c r="L14" s="210">
        <v>20554.600000000002</v>
      </c>
      <c r="M14" s="210">
        <v>945</v>
      </c>
      <c r="N14" s="210">
        <v>1260</v>
      </c>
      <c r="O14" s="210">
        <v>1077.0347476225309</v>
      </c>
      <c r="P14" s="210">
        <v>10827.4</v>
      </c>
      <c r="Q14" s="210">
        <v>3675</v>
      </c>
      <c r="R14" s="210">
        <v>3990</v>
      </c>
      <c r="S14" s="210">
        <v>3831.2421516393442</v>
      </c>
      <c r="T14" s="210">
        <v>5232.5</v>
      </c>
      <c r="U14" s="210">
        <v>2373</v>
      </c>
      <c r="V14" s="210">
        <v>2600.0099999999998</v>
      </c>
      <c r="W14" s="210">
        <v>2517.1924863825698</v>
      </c>
      <c r="X14" s="210">
        <v>15868.699999999999</v>
      </c>
    </row>
    <row r="15" spans="2:31" s="183" customFormat="1" ht="14.1" customHeight="1" x14ac:dyDescent="0.15">
      <c r="B15" s="160"/>
      <c r="C15" s="145">
        <v>10</v>
      </c>
      <c r="D15" s="161"/>
      <c r="E15" s="210">
        <v>1470</v>
      </c>
      <c r="F15" s="210">
        <v>1923.6000000000001</v>
      </c>
      <c r="G15" s="210">
        <v>1746.7980615953579</v>
      </c>
      <c r="H15" s="210">
        <v>26695.200000000004</v>
      </c>
      <c r="I15" s="210">
        <v>1155</v>
      </c>
      <c r="J15" s="210">
        <v>1312.5</v>
      </c>
      <c r="K15" s="210">
        <v>1224.0684383171997</v>
      </c>
      <c r="L15" s="210">
        <v>33325.1</v>
      </c>
      <c r="M15" s="210">
        <v>945</v>
      </c>
      <c r="N15" s="210">
        <v>1239</v>
      </c>
      <c r="O15" s="210">
        <v>1037.6643087523821</v>
      </c>
      <c r="P15" s="210">
        <v>12134.3</v>
      </c>
      <c r="Q15" s="210">
        <v>3675</v>
      </c>
      <c r="R15" s="210">
        <v>4200</v>
      </c>
      <c r="S15" s="210">
        <v>3873.9783255301568</v>
      </c>
      <c r="T15" s="210">
        <v>6321.7</v>
      </c>
      <c r="U15" s="210">
        <v>2415</v>
      </c>
      <c r="V15" s="210">
        <v>2677.5</v>
      </c>
      <c r="W15" s="210">
        <v>2524.6260271377491</v>
      </c>
      <c r="X15" s="211">
        <v>21993.799999999996</v>
      </c>
    </row>
    <row r="16" spans="2:31" s="183" customFormat="1" ht="14.1" customHeight="1" x14ac:dyDescent="0.15">
      <c r="B16" s="160"/>
      <c r="C16" s="145">
        <v>11</v>
      </c>
      <c r="D16" s="161"/>
      <c r="E16" s="210">
        <v>1785</v>
      </c>
      <c r="F16" s="210">
        <v>2100</v>
      </c>
      <c r="G16" s="210">
        <v>1918.5641117806217</v>
      </c>
      <c r="H16" s="210">
        <v>21699.1</v>
      </c>
      <c r="I16" s="210">
        <v>1207.5</v>
      </c>
      <c r="J16" s="210">
        <v>1417.5</v>
      </c>
      <c r="K16" s="210">
        <v>1273.2862654669182</v>
      </c>
      <c r="L16" s="210">
        <v>24931.599999999999</v>
      </c>
      <c r="M16" s="210">
        <v>945</v>
      </c>
      <c r="N16" s="210">
        <v>1155</v>
      </c>
      <c r="O16" s="210">
        <v>974.76670871484794</v>
      </c>
      <c r="P16" s="210">
        <v>10369.200000000001</v>
      </c>
      <c r="Q16" s="210">
        <v>3675</v>
      </c>
      <c r="R16" s="210">
        <v>4410</v>
      </c>
      <c r="S16" s="210">
        <v>4044.8107653490333</v>
      </c>
      <c r="T16" s="210">
        <v>5816.2000000000007</v>
      </c>
      <c r="U16" s="210">
        <v>2520</v>
      </c>
      <c r="V16" s="210">
        <v>2835</v>
      </c>
      <c r="W16" s="210">
        <v>2619.4305217915553</v>
      </c>
      <c r="X16" s="210">
        <v>21513.699999999997</v>
      </c>
    </row>
    <row r="17" spans="2:24" s="183" customFormat="1" ht="14.1" customHeight="1" x14ac:dyDescent="0.15">
      <c r="B17" s="160"/>
      <c r="C17" s="145">
        <v>12</v>
      </c>
      <c r="D17" s="161"/>
      <c r="E17" s="210">
        <v>2047.5</v>
      </c>
      <c r="F17" s="210">
        <v>2415</v>
      </c>
      <c r="G17" s="210">
        <v>2218.5148179106745</v>
      </c>
      <c r="H17" s="210">
        <v>24347.9</v>
      </c>
      <c r="I17" s="210">
        <v>1293.075</v>
      </c>
      <c r="J17" s="210">
        <v>1470</v>
      </c>
      <c r="K17" s="210">
        <v>1385.4885062123112</v>
      </c>
      <c r="L17" s="210">
        <v>32465.9</v>
      </c>
      <c r="M17" s="210">
        <v>945</v>
      </c>
      <c r="N17" s="210">
        <v>1155</v>
      </c>
      <c r="O17" s="210">
        <v>1032.2043948445098</v>
      </c>
      <c r="P17" s="210">
        <v>8873.6</v>
      </c>
      <c r="Q17" s="210">
        <v>3885</v>
      </c>
      <c r="R17" s="210">
        <v>4410</v>
      </c>
      <c r="S17" s="210">
        <v>4220.1025020177576</v>
      </c>
      <c r="T17" s="210">
        <v>5539.2000000000007</v>
      </c>
      <c r="U17" s="210">
        <v>2677.5</v>
      </c>
      <c r="V17" s="210">
        <v>2887.5</v>
      </c>
      <c r="W17" s="210">
        <v>2791.385818302168</v>
      </c>
      <c r="X17" s="211">
        <v>18315.5</v>
      </c>
    </row>
    <row r="18" spans="2:24" s="183" customFormat="1" ht="14.1" customHeight="1" x14ac:dyDescent="0.15">
      <c r="B18" s="160" t="s">
        <v>105</v>
      </c>
      <c r="C18" s="145">
        <v>1</v>
      </c>
      <c r="D18" s="161" t="s">
        <v>106</v>
      </c>
      <c r="E18" s="210">
        <v>1890</v>
      </c>
      <c r="F18" s="210">
        <v>2415</v>
      </c>
      <c r="G18" s="210">
        <v>2194.4277105235215</v>
      </c>
      <c r="H18" s="211">
        <v>25298.6</v>
      </c>
      <c r="I18" s="210">
        <v>1260</v>
      </c>
      <c r="J18" s="210">
        <v>1470</v>
      </c>
      <c r="K18" s="210">
        <v>1353.3290395663857</v>
      </c>
      <c r="L18" s="210">
        <v>17820.599999999999</v>
      </c>
      <c r="M18" s="210">
        <v>945</v>
      </c>
      <c r="N18" s="210">
        <v>1155</v>
      </c>
      <c r="O18" s="210">
        <v>1043.7278132250581</v>
      </c>
      <c r="P18" s="210">
        <v>7535.3000000000011</v>
      </c>
      <c r="Q18" s="210">
        <v>3780</v>
      </c>
      <c r="R18" s="210">
        <v>4305</v>
      </c>
      <c r="S18" s="210">
        <v>4129.9709569209035</v>
      </c>
      <c r="T18" s="210">
        <v>5351</v>
      </c>
      <c r="U18" s="210">
        <v>2520</v>
      </c>
      <c r="V18" s="210">
        <v>2835</v>
      </c>
      <c r="W18" s="210">
        <v>2644.0249611576724</v>
      </c>
      <c r="X18" s="210">
        <v>17667.399999999998</v>
      </c>
    </row>
    <row r="19" spans="2:24" s="183" customFormat="1" ht="14.1" customHeight="1" x14ac:dyDescent="0.15">
      <c r="B19" s="160"/>
      <c r="C19" s="145">
        <v>2</v>
      </c>
      <c r="D19" s="161"/>
      <c r="E19" s="210">
        <v>1785</v>
      </c>
      <c r="F19" s="210">
        <v>2100</v>
      </c>
      <c r="G19" s="210">
        <v>1917.5273589378853</v>
      </c>
      <c r="H19" s="210">
        <v>18599.5</v>
      </c>
      <c r="I19" s="210">
        <v>1260</v>
      </c>
      <c r="J19" s="210">
        <v>1470</v>
      </c>
      <c r="K19" s="210">
        <v>1346.6798197725045</v>
      </c>
      <c r="L19" s="210">
        <v>16490.3</v>
      </c>
      <c r="M19" s="210">
        <v>945</v>
      </c>
      <c r="N19" s="210">
        <v>1155</v>
      </c>
      <c r="O19" s="210">
        <v>997.89698196713562</v>
      </c>
      <c r="P19" s="210">
        <v>6440.5</v>
      </c>
      <c r="Q19" s="210">
        <v>3780</v>
      </c>
      <c r="R19" s="210">
        <v>4305</v>
      </c>
      <c r="S19" s="210">
        <v>4022.7519455252909</v>
      </c>
      <c r="T19" s="210">
        <v>5158</v>
      </c>
      <c r="U19" s="210">
        <v>2467.5</v>
      </c>
      <c r="V19" s="210">
        <v>2835</v>
      </c>
      <c r="W19" s="210">
        <v>2634.1683841092731</v>
      </c>
      <c r="X19" s="211">
        <v>16254.099999999999</v>
      </c>
    </row>
    <row r="20" spans="2:24" s="183" customFormat="1" ht="14.1" customHeight="1" x14ac:dyDescent="0.15">
      <c r="B20" s="160"/>
      <c r="C20" s="145">
        <v>3</v>
      </c>
      <c r="D20" s="161"/>
      <c r="E20" s="210">
        <v>1575</v>
      </c>
      <c r="F20" s="210">
        <v>2100</v>
      </c>
      <c r="G20" s="210">
        <v>1839.3505575288887</v>
      </c>
      <c r="H20" s="210">
        <v>27967.599999999999</v>
      </c>
      <c r="I20" s="210">
        <v>1260</v>
      </c>
      <c r="J20" s="210">
        <v>1470</v>
      </c>
      <c r="K20" s="210">
        <v>1360.494023508197</v>
      </c>
      <c r="L20" s="210">
        <v>17483.300000000003</v>
      </c>
      <c r="M20" s="210">
        <v>945</v>
      </c>
      <c r="N20" s="210">
        <v>1155</v>
      </c>
      <c r="O20" s="210">
        <v>972.49220699381601</v>
      </c>
      <c r="P20" s="210">
        <v>11130.5</v>
      </c>
      <c r="Q20" s="210">
        <v>3675</v>
      </c>
      <c r="R20" s="210">
        <v>4410</v>
      </c>
      <c r="S20" s="210">
        <v>4111.2490990431215</v>
      </c>
      <c r="T20" s="210">
        <v>5491.4</v>
      </c>
      <c r="U20" s="210">
        <v>2467.5</v>
      </c>
      <c r="V20" s="210">
        <v>2835</v>
      </c>
      <c r="W20" s="210">
        <v>2609.4730403074932</v>
      </c>
      <c r="X20" s="211">
        <v>20026.599999999999</v>
      </c>
    </row>
    <row r="21" spans="2:24" s="183" customFormat="1" ht="14.1" customHeight="1" x14ac:dyDescent="0.15">
      <c r="B21" s="160"/>
      <c r="C21" s="145">
        <v>4</v>
      </c>
      <c r="D21" s="161"/>
      <c r="E21" s="210">
        <v>1566</v>
      </c>
      <c r="F21" s="210">
        <v>2025</v>
      </c>
      <c r="G21" s="210">
        <v>1772.1846109031089</v>
      </c>
      <c r="H21" s="210">
        <v>27493.800000000003</v>
      </c>
      <c r="I21" s="210">
        <v>1296</v>
      </c>
      <c r="J21" s="210">
        <v>1512</v>
      </c>
      <c r="K21" s="210">
        <v>1411.2857890092598</v>
      </c>
      <c r="L21" s="210">
        <v>27469.7</v>
      </c>
      <c r="M21" s="210">
        <v>972</v>
      </c>
      <c r="N21" s="210">
        <v>1296</v>
      </c>
      <c r="O21" s="210">
        <v>1061.980732535952</v>
      </c>
      <c r="P21" s="210">
        <v>10364.700000000001</v>
      </c>
      <c r="Q21" s="211">
        <v>3780</v>
      </c>
      <c r="R21" s="210">
        <v>4536</v>
      </c>
      <c r="S21" s="210">
        <v>4263.2205186020292</v>
      </c>
      <c r="T21" s="210">
        <v>6627.4</v>
      </c>
      <c r="U21" s="210">
        <v>2592</v>
      </c>
      <c r="V21" s="210">
        <v>2916</v>
      </c>
      <c r="W21" s="210">
        <v>2717.6617524375952</v>
      </c>
      <c r="X21" s="210">
        <v>22370.9</v>
      </c>
    </row>
    <row r="22" spans="2:24" s="183" customFormat="1" ht="14.1" customHeight="1" x14ac:dyDescent="0.15">
      <c r="B22" s="160"/>
      <c r="C22" s="145">
        <v>5</v>
      </c>
      <c r="D22" s="161"/>
      <c r="E22" s="210">
        <v>1404</v>
      </c>
      <c r="F22" s="210">
        <v>1728</v>
      </c>
      <c r="G22" s="211">
        <v>1624.408906268435</v>
      </c>
      <c r="H22" s="210">
        <v>21551.8</v>
      </c>
      <c r="I22" s="210">
        <v>1296</v>
      </c>
      <c r="J22" s="210">
        <v>1512</v>
      </c>
      <c r="K22" s="210">
        <v>1404.4887133861782</v>
      </c>
      <c r="L22" s="210">
        <v>24745</v>
      </c>
      <c r="M22" s="210">
        <v>1026</v>
      </c>
      <c r="N22" s="210">
        <v>1296</v>
      </c>
      <c r="O22" s="210">
        <v>1095.206574549808</v>
      </c>
      <c r="P22" s="210">
        <v>9542.6999999999989</v>
      </c>
      <c r="Q22" s="210">
        <v>3996</v>
      </c>
      <c r="R22" s="210">
        <v>4612.0319999999992</v>
      </c>
      <c r="S22" s="210">
        <v>4362.6949434229136</v>
      </c>
      <c r="T22" s="210">
        <v>4739.8</v>
      </c>
      <c r="U22" s="210">
        <v>2646</v>
      </c>
      <c r="V22" s="210">
        <v>2916</v>
      </c>
      <c r="W22" s="210">
        <v>2701.8208435735642</v>
      </c>
      <c r="X22" s="211">
        <v>18554</v>
      </c>
    </row>
    <row r="23" spans="2:24" s="183" customFormat="1" ht="14.1" customHeight="1" x14ac:dyDescent="0.15">
      <c r="B23" s="160"/>
      <c r="C23" s="145">
        <v>6</v>
      </c>
      <c r="D23" s="161"/>
      <c r="E23" s="210">
        <v>1404</v>
      </c>
      <c r="F23" s="210">
        <v>1674</v>
      </c>
      <c r="G23" s="210">
        <v>1611.9041663604969</v>
      </c>
      <c r="H23" s="210">
        <v>24361.8</v>
      </c>
      <c r="I23" s="210">
        <v>1350</v>
      </c>
      <c r="J23" s="210">
        <v>1512</v>
      </c>
      <c r="K23" s="210">
        <v>1425.990897401811</v>
      </c>
      <c r="L23" s="210">
        <v>29664.1</v>
      </c>
      <c r="M23" s="210">
        <v>1026</v>
      </c>
      <c r="N23" s="210">
        <v>1296</v>
      </c>
      <c r="O23" s="210">
        <v>1143.4346784363181</v>
      </c>
      <c r="P23" s="210">
        <v>6557.8</v>
      </c>
      <c r="Q23" s="210">
        <v>4104</v>
      </c>
      <c r="R23" s="210">
        <v>4698.1080000000002</v>
      </c>
      <c r="S23" s="210">
        <v>4419.1835382869767</v>
      </c>
      <c r="T23" s="211">
        <v>5703.2000000000007</v>
      </c>
      <c r="U23" s="210">
        <v>2592</v>
      </c>
      <c r="V23" s="210">
        <v>2916</v>
      </c>
      <c r="W23" s="210">
        <v>2726.8389784686688</v>
      </c>
      <c r="X23" s="210">
        <v>18257.099999999999</v>
      </c>
    </row>
    <row r="24" spans="2:24" s="183" customFormat="1" ht="14.1" customHeight="1" x14ac:dyDescent="0.15">
      <c r="B24" s="151"/>
      <c r="C24" s="155">
        <v>7</v>
      </c>
      <c r="D24" s="167"/>
      <c r="E24" s="212">
        <v>1404</v>
      </c>
      <c r="F24" s="212">
        <v>1674</v>
      </c>
      <c r="G24" s="212">
        <v>1559.1815808898589</v>
      </c>
      <c r="H24" s="212">
        <v>27719.8</v>
      </c>
      <c r="I24" s="212">
        <v>1296</v>
      </c>
      <c r="J24" s="212">
        <v>1566</v>
      </c>
      <c r="K24" s="212">
        <v>1425.3025783244268</v>
      </c>
      <c r="L24" s="212">
        <v>24945.9</v>
      </c>
      <c r="M24" s="212">
        <v>1026</v>
      </c>
      <c r="N24" s="212">
        <v>1296</v>
      </c>
      <c r="O24" s="212">
        <v>1162.2886014156697</v>
      </c>
      <c r="P24" s="212">
        <v>8348</v>
      </c>
      <c r="Q24" s="212">
        <v>4104</v>
      </c>
      <c r="R24" s="212">
        <v>4644</v>
      </c>
      <c r="S24" s="212">
        <v>4349.3209891868928</v>
      </c>
      <c r="T24" s="212">
        <v>6370.2000000000007</v>
      </c>
      <c r="U24" s="212">
        <v>2538</v>
      </c>
      <c r="V24" s="212">
        <v>2916</v>
      </c>
      <c r="W24" s="212">
        <v>2687.4248950159272</v>
      </c>
      <c r="X24" s="212">
        <v>22835.7</v>
      </c>
    </row>
    <row r="25" spans="2:24" x14ac:dyDescent="0.15">
      <c r="B25" s="197"/>
      <c r="C25" s="188"/>
      <c r="D25" s="218"/>
      <c r="E25" s="214"/>
      <c r="F25" s="210"/>
      <c r="G25" s="183"/>
      <c r="H25" s="210"/>
      <c r="I25" s="214"/>
      <c r="J25" s="210"/>
      <c r="K25" s="183"/>
      <c r="L25" s="210"/>
      <c r="M25" s="214"/>
      <c r="N25" s="210"/>
      <c r="O25" s="210"/>
      <c r="P25" s="210"/>
      <c r="Q25" s="183"/>
      <c r="R25" s="210"/>
      <c r="S25" s="183"/>
      <c r="T25" s="210"/>
      <c r="U25" s="214"/>
      <c r="V25" s="210"/>
      <c r="W25" s="183"/>
      <c r="X25" s="210"/>
    </row>
    <row r="26" spans="2:24" x14ac:dyDescent="0.15">
      <c r="B26" s="197"/>
      <c r="C26" s="188"/>
      <c r="D26" s="218"/>
      <c r="E26" s="214"/>
      <c r="F26" s="210"/>
      <c r="G26" s="183"/>
      <c r="H26" s="210"/>
      <c r="I26" s="214"/>
      <c r="J26" s="210"/>
      <c r="K26" s="183"/>
      <c r="L26" s="210"/>
      <c r="M26" s="214"/>
      <c r="N26" s="210"/>
      <c r="O26" s="183"/>
      <c r="P26" s="210"/>
      <c r="Q26" s="214"/>
      <c r="R26" s="210"/>
      <c r="S26" s="183"/>
      <c r="T26" s="210"/>
      <c r="U26" s="214"/>
      <c r="V26" s="210"/>
      <c r="W26" s="183"/>
      <c r="X26" s="210"/>
    </row>
    <row r="27" spans="2:24" x14ac:dyDescent="0.15">
      <c r="B27" s="194" t="s">
        <v>129</v>
      </c>
      <c r="C27" s="188"/>
      <c r="D27" s="218"/>
      <c r="E27" s="214"/>
      <c r="F27" s="210"/>
      <c r="G27" s="183"/>
      <c r="H27" s="210"/>
      <c r="I27" s="214"/>
      <c r="J27" s="210"/>
      <c r="K27" s="183"/>
      <c r="L27" s="210"/>
      <c r="M27" s="214"/>
      <c r="N27" s="210"/>
      <c r="O27" s="183"/>
      <c r="P27" s="210"/>
      <c r="Q27" s="214"/>
      <c r="R27" s="210"/>
      <c r="S27" s="183"/>
      <c r="T27" s="210"/>
      <c r="U27" s="214"/>
      <c r="V27" s="210"/>
      <c r="W27" s="183"/>
      <c r="X27" s="210"/>
    </row>
    <row r="28" spans="2:24" x14ac:dyDescent="0.15">
      <c r="B28" s="219">
        <v>41821</v>
      </c>
      <c r="C28" s="220"/>
      <c r="D28" s="221">
        <v>41827</v>
      </c>
      <c r="E28" s="689">
        <v>1404</v>
      </c>
      <c r="F28" s="690">
        <v>1674</v>
      </c>
      <c r="G28" s="691">
        <v>1590.3443197625893</v>
      </c>
      <c r="H28" s="264">
        <v>3575.7</v>
      </c>
      <c r="I28" s="689">
        <v>1296</v>
      </c>
      <c r="J28" s="690">
        <v>1566</v>
      </c>
      <c r="K28" s="691">
        <v>1419.6404884541935</v>
      </c>
      <c r="L28" s="264">
        <v>5428.4</v>
      </c>
      <c r="M28" s="689">
        <v>1026</v>
      </c>
      <c r="N28" s="690">
        <v>1296</v>
      </c>
      <c r="O28" s="691">
        <v>1144.2604351329574</v>
      </c>
      <c r="P28" s="264">
        <v>1328.9</v>
      </c>
      <c r="Q28" s="689">
        <v>4104</v>
      </c>
      <c r="R28" s="690">
        <v>4644</v>
      </c>
      <c r="S28" s="691">
        <v>4377.9911337209296</v>
      </c>
      <c r="T28" s="264">
        <v>1246.2</v>
      </c>
      <c r="U28" s="689">
        <v>2586.9240000000004</v>
      </c>
      <c r="V28" s="690">
        <v>2916</v>
      </c>
      <c r="W28" s="691">
        <v>2701.1775837041605</v>
      </c>
      <c r="X28" s="264">
        <v>4389</v>
      </c>
    </row>
    <row r="29" spans="2:24" x14ac:dyDescent="0.15">
      <c r="B29" s="219" t="s">
        <v>130</v>
      </c>
      <c r="C29" s="220"/>
      <c r="D29" s="221"/>
      <c r="E29" s="214"/>
      <c r="F29" s="210"/>
      <c r="G29" s="183"/>
      <c r="H29" s="210"/>
      <c r="I29" s="214"/>
      <c r="J29" s="210"/>
      <c r="K29" s="183"/>
      <c r="L29" s="210"/>
      <c r="M29" s="214"/>
      <c r="N29" s="210"/>
      <c r="O29" s="183"/>
      <c r="P29" s="210"/>
      <c r="Q29" s="214"/>
      <c r="R29" s="210"/>
      <c r="S29" s="183"/>
      <c r="T29" s="210"/>
      <c r="U29" s="214"/>
      <c r="V29" s="210"/>
      <c r="W29" s="183"/>
      <c r="X29" s="210"/>
    </row>
    <row r="30" spans="2:24" x14ac:dyDescent="0.15">
      <c r="B30" s="219">
        <v>41828</v>
      </c>
      <c r="C30" s="220"/>
      <c r="D30" s="221">
        <v>41834</v>
      </c>
      <c r="E30" s="689">
        <v>1404</v>
      </c>
      <c r="F30" s="690">
        <v>1620</v>
      </c>
      <c r="G30" s="691">
        <v>1575.3408118995962</v>
      </c>
      <c r="H30" s="264">
        <v>5885.8</v>
      </c>
      <c r="I30" s="689">
        <v>1296</v>
      </c>
      <c r="J30" s="690">
        <v>1566</v>
      </c>
      <c r="K30" s="691">
        <v>1435.6855917015159</v>
      </c>
      <c r="L30" s="264">
        <v>5847.5</v>
      </c>
      <c r="M30" s="689">
        <v>1026</v>
      </c>
      <c r="N30" s="690">
        <v>1296</v>
      </c>
      <c r="O30" s="691">
        <v>1168.1356171284635</v>
      </c>
      <c r="P30" s="264">
        <v>1574.1</v>
      </c>
      <c r="Q30" s="689">
        <v>4104</v>
      </c>
      <c r="R30" s="690">
        <v>4644</v>
      </c>
      <c r="S30" s="691">
        <v>4369.7917464114817</v>
      </c>
      <c r="T30" s="264">
        <v>1384.4</v>
      </c>
      <c r="U30" s="689">
        <v>2586.9240000000004</v>
      </c>
      <c r="V30" s="690">
        <v>2916</v>
      </c>
      <c r="W30" s="691">
        <v>2714.2380141641042</v>
      </c>
      <c r="X30" s="264">
        <v>3080.5</v>
      </c>
    </row>
    <row r="31" spans="2:24" x14ac:dyDescent="0.15">
      <c r="B31" s="219" t="s">
        <v>131</v>
      </c>
      <c r="C31" s="220"/>
      <c r="D31" s="221"/>
      <c r="E31" s="224"/>
      <c r="F31" s="225"/>
      <c r="G31" s="226"/>
      <c r="H31" s="225"/>
      <c r="I31" s="224"/>
      <c r="J31" s="225"/>
      <c r="K31" s="226"/>
      <c r="L31" s="225"/>
      <c r="M31" s="224"/>
      <c r="N31" s="225"/>
      <c r="O31" s="226"/>
      <c r="P31" s="225"/>
      <c r="Q31" s="224"/>
      <c r="R31" s="225"/>
      <c r="S31" s="226"/>
      <c r="T31" s="225"/>
      <c r="U31" s="224"/>
      <c r="V31" s="225"/>
      <c r="W31" s="226"/>
      <c r="X31" s="225"/>
    </row>
    <row r="32" spans="2:24" x14ac:dyDescent="0.15">
      <c r="B32" s="219">
        <v>41835</v>
      </c>
      <c r="C32" s="220"/>
      <c r="D32" s="221">
        <v>41838</v>
      </c>
      <c r="E32" s="224">
        <v>1404</v>
      </c>
      <c r="F32" s="225">
        <v>1620</v>
      </c>
      <c r="G32" s="226">
        <v>1528.5099399947821</v>
      </c>
      <c r="H32" s="223">
        <v>2693.2</v>
      </c>
      <c r="I32" s="224">
        <v>1296</v>
      </c>
      <c r="J32" s="225">
        <v>1566</v>
      </c>
      <c r="K32" s="226">
        <v>1421.3900306077835</v>
      </c>
      <c r="L32" s="223">
        <v>2893.4</v>
      </c>
      <c r="M32" s="224">
        <v>1047.5999999999999</v>
      </c>
      <c r="N32" s="225">
        <v>1296</v>
      </c>
      <c r="O32" s="226">
        <v>1159.2069498069498</v>
      </c>
      <c r="P32" s="223">
        <v>850.9</v>
      </c>
      <c r="Q32" s="224">
        <v>4104</v>
      </c>
      <c r="R32" s="225">
        <v>4644</v>
      </c>
      <c r="S32" s="226">
        <v>4323.6587644399797</v>
      </c>
      <c r="T32" s="223">
        <v>889</v>
      </c>
      <c r="U32" s="224">
        <v>2538</v>
      </c>
      <c r="V32" s="225">
        <v>2916</v>
      </c>
      <c r="W32" s="226">
        <v>2706.577180834408</v>
      </c>
      <c r="X32" s="223">
        <v>2953.5</v>
      </c>
    </row>
    <row r="33" spans="2:26" x14ac:dyDescent="0.15">
      <c r="B33" s="219" t="s">
        <v>132</v>
      </c>
      <c r="C33" s="220"/>
      <c r="D33" s="221"/>
      <c r="E33" s="224"/>
      <c r="F33" s="225"/>
      <c r="G33" s="226"/>
      <c r="H33" s="225"/>
      <c r="I33" s="224"/>
      <c r="J33" s="225"/>
      <c r="K33" s="226"/>
      <c r="L33" s="225"/>
      <c r="M33" s="224"/>
      <c r="N33" s="225"/>
      <c r="O33" s="226"/>
      <c r="P33" s="225"/>
      <c r="Q33" s="224"/>
      <c r="R33" s="225"/>
      <c r="S33" s="226"/>
      <c r="T33" s="225"/>
      <c r="U33" s="224"/>
      <c r="V33" s="225"/>
      <c r="W33" s="226"/>
      <c r="X33" s="225"/>
    </row>
    <row r="34" spans="2:26" ht="12" customHeight="1" x14ac:dyDescent="0.15">
      <c r="B34" s="219">
        <v>41842</v>
      </c>
      <c r="C34" s="220"/>
      <c r="D34" s="221">
        <v>41848</v>
      </c>
      <c r="E34" s="224">
        <v>1404</v>
      </c>
      <c r="F34" s="225">
        <v>1620</v>
      </c>
      <c r="G34" s="226">
        <v>1537.9826445807305</v>
      </c>
      <c r="H34" s="223">
        <v>9947.4</v>
      </c>
      <c r="I34" s="224">
        <v>1296</v>
      </c>
      <c r="J34" s="225">
        <v>1512</v>
      </c>
      <c r="K34" s="226">
        <v>1424.2743769309984</v>
      </c>
      <c r="L34" s="223">
        <v>6607.3</v>
      </c>
      <c r="M34" s="224">
        <v>1047.5999999999999</v>
      </c>
      <c r="N34" s="225">
        <v>1296</v>
      </c>
      <c r="O34" s="226">
        <v>1159.3171003717471</v>
      </c>
      <c r="P34" s="223">
        <v>2962.5</v>
      </c>
      <c r="Q34" s="224">
        <v>4104</v>
      </c>
      <c r="R34" s="225">
        <v>4590</v>
      </c>
      <c r="S34" s="226">
        <v>4342.207650847904</v>
      </c>
      <c r="T34" s="223">
        <v>1590.9</v>
      </c>
      <c r="U34" s="224">
        <v>2538</v>
      </c>
      <c r="V34" s="225">
        <v>2808</v>
      </c>
      <c r="W34" s="226">
        <v>2655.8149271542911</v>
      </c>
      <c r="X34" s="223">
        <v>7652.6</v>
      </c>
    </row>
    <row r="35" spans="2:26" ht="12" customHeight="1" x14ac:dyDescent="0.15">
      <c r="B35" s="219" t="s">
        <v>133</v>
      </c>
      <c r="C35" s="220"/>
      <c r="D35" s="221"/>
      <c r="E35" s="224"/>
      <c r="F35" s="225"/>
      <c r="G35" s="226"/>
      <c r="H35" s="225"/>
      <c r="I35" s="224"/>
      <c r="J35" s="225"/>
      <c r="K35" s="226"/>
      <c r="L35" s="225"/>
      <c r="M35" s="224"/>
      <c r="N35" s="225"/>
      <c r="O35" s="226"/>
      <c r="P35" s="225"/>
      <c r="Q35" s="224"/>
      <c r="R35" s="225"/>
      <c r="S35" s="226"/>
      <c r="T35" s="225"/>
      <c r="U35" s="224"/>
      <c r="V35" s="225"/>
      <c r="W35" s="226"/>
      <c r="X35" s="225"/>
    </row>
    <row r="36" spans="2:26" ht="12" customHeight="1" x14ac:dyDescent="0.15">
      <c r="B36" s="231">
        <v>41849</v>
      </c>
      <c r="C36" s="232"/>
      <c r="D36" s="233">
        <v>41855</v>
      </c>
      <c r="E36" s="692">
        <v>1404</v>
      </c>
      <c r="F36" s="693">
        <v>1620</v>
      </c>
      <c r="G36" s="694">
        <v>1540.6653816499611</v>
      </c>
      <c r="H36" s="693">
        <v>5617.7</v>
      </c>
      <c r="I36" s="692">
        <v>1296</v>
      </c>
      <c r="J36" s="693">
        <v>1512</v>
      </c>
      <c r="K36" s="694">
        <v>1421.4594049282571</v>
      </c>
      <c r="L36" s="693">
        <v>4169.3</v>
      </c>
      <c r="M36" s="692">
        <v>1026</v>
      </c>
      <c r="N36" s="693">
        <v>1296</v>
      </c>
      <c r="O36" s="694">
        <v>1181.7484944532487</v>
      </c>
      <c r="P36" s="693">
        <v>1631.6</v>
      </c>
      <c r="Q36" s="692">
        <v>4104</v>
      </c>
      <c r="R36" s="693">
        <v>4644</v>
      </c>
      <c r="S36" s="694">
        <v>4329.0558711566628</v>
      </c>
      <c r="T36" s="693">
        <v>1259.7</v>
      </c>
      <c r="U36" s="692">
        <v>2538</v>
      </c>
      <c r="V36" s="693">
        <v>2808</v>
      </c>
      <c r="W36" s="694">
        <v>2688.115850882185</v>
      </c>
      <c r="X36" s="693">
        <v>4760.1000000000004</v>
      </c>
    </row>
    <row r="37" spans="2:26" ht="6" customHeight="1" x14ac:dyDescent="0.15">
      <c r="B37" s="195"/>
      <c r="C37" s="188"/>
      <c r="D37" s="188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2:26" ht="12.75" customHeight="1" x14ac:dyDescent="0.15">
      <c r="B38" s="187" t="s">
        <v>392</v>
      </c>
      <c r="C38" s="186" t="s">
        <v>458</v>
      </c>
      <c r="W38" s="183"/>
      <c r="X38" s="183"/>
      <c r="Y38" s="183"/>
      <c r="Z38" s="183"/>
    </row>
    <row r="39" spans="2:26" ht="12.75" customHeight="1" x14ac:dyDescent="0.15">
      <c r="B39" s="235">
        <v>2</v>
      </c>
      <c r="C39" s="186" t="s">
        <v>394</v>
      </c>
      <c r="W39" s="183"/>
      <c r="X39" s="183"/>
      <c r="Y39" s="183"/>
      <c r="Z39" s="183"/>
    </row>
    <row r="40" spans="2:26" x14ac:dyDescent="0.15">
      <c r="B40" s="235"/>
      <c r="W40" s="183"/>
      <c r="X40" s="183"/>
      <c r="Y40" s="183"/>
      <c r="Z40" s="183"/>
    </row>
    <row r="41" spans="2:26" x14ac:dyDescent="0.15">
      <c r="B41" s="235"/>
      <c r="W41" s="183"/>
      <c r="X41" s="183"/>
      <c r="Y41" s="183"/>
      <c r="Z41" s="183"/>
    </row>
    <row r="42" spans="2:26" x14ac:dyDescent="0.15">
      <c r="W42" s="183"/>
      <c r="X42" s="183"/>
      <c r="Y42" s="183"/>
      <c r="Z42" s="183"/>
    </row>
    <row r="43" spans="2:26" x14ac:dyDescent="0.15">
      <c r="W43" s="183"/>
      <c r="X43" s="183"/>
      <c r="Y43" s="183"/>
      <c r="Z43" s="183"/>
    </row>
    <row r="44" spans="2:26" x14ac:dyDescent="0.15">
      <c r="W44" s="183"/>
      <c r="X44" s="183"/>
      <c r="Y44" s="183"/>
      <c r="Z44" s="183"/>
    </row>
    <row r="45" spans="2:26" x14ac:dyDescent="0.15">
      <c r="W45" s="183"/>
      <c r="X45" s="183"/>
      <c r="Y45" s="183"/>
      <c r="Z45" s="183"/>
    </row>
    <row r="46" spans="2:26" x14ac:dyDescent="0.15">
      <c r="W46" s="183"/>
      <c r="X46" s="183"/>
      <c r="Y46" s="183"/>
      <c r="Z46" s="183"/>
    </row>
    <row r="47" spans="2:26" x14ac:dyDescent="0.15">
      <c r="W47" s="183"/>
      <c r="X47" s="183"/>
      <c r="Y47" s="183"/>
      <c r="Z47" s="183"/>
    </row>
    <row r="48" spans="2:26" x14ac:dyDescent="0.15">
      <c r="W48" s="183"/>
      <c r="X48" s="183"/>
      <c r="Y48" s="183"/>
      <c r="Z48" s="183"/>
    </row>
    <row r="49" spans="23:26" x14ac:dyDescent="0.15">
      <c r="W49" s="183"/>
      <c r="X49" s="183"/>
      <c r="Y49" s="183"/>
      <c r="Z49" s="183"/>
    </row>
    <row r="50" spans="23:26" x14ac:dyDescent="0.15">
      <c r="W50" s="183"/>
      <c r="X50" s="183"/>
      <c r="Y50" s="183"/>
      <c r="Z50" s="183"/>
    </row>
    <row r="51" spans="23:26" x14ac:dyDescent="0.15">
      <c r="W51" s="183"/>
      <c r="X51" s="183"/>
      <c r="Y51" s="183"/>
      <c r="Z51" s="183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86" customWidth="1"/>
    <col min="2" max="2" width="5.75" style="186" customWidth="1"/>
    <col min="3" max="3" width="3.375" style="186" customWidth="1"/>
    <col min="4" max="4" width="5.25" style="186" customWidth="1"/>
    <col min="5" max="5" width="5.5" style="186" customWidth="1"/>
    <col min="6" max="7" width="5.875" style="186" customWidth="1"/>
    <col min="8" max="8" width="7.75" style="186" customWidth="1"/>
    <col min="9" max="9" width="5.75" style="186" customWidth="1"/>
    <col min="10" max="11" width="5.875" style="186" customWidth="1"/>
    <col min="12" max="12" width="7.5" style="186" customWidth="1"/>
    <col min="13" max="13" width="5.375" style="186" customWidth="1"/>
    <col min="14" max="15" width="5.875" style="186" customWidth="1"/>
    <col min="16" max="16" width="7.625" style="186" customWidth="1"/>
    <col min="17" max="17" width="5.5" style="186" customWidth="1"/>
    <col min="18" max="19" width="5.875" style="186" customWidth="1"/>
    <col min="20" max="20" width="7.5" style="186" customWidth="1"/>
    <col min="21" max="21" width="5.375" style="186" customWidth="1"/>
    <col min="22" max="23" width="5.875" style="186" customWidth="1"/>
    <col min="24" max="24" width="7.625" style="186" customWidth="1"/>
    <col min="25" max="16384" width="7.5" style="186"/>
  </cols>
  <sheetData>
    <row r="3" spans="2:31" x14ac:dyDescent="0.15">
      <c r="B3" s="137" t="s">
        <v>459</v>
      </c>
    </row>
    <row r="4" spans="2:31" x14ac:dyDescent="0.15">
      <c r="X4" s="187" t="s">
        <v>90</v>
      </c>
      <c r="Z4" s="183"/>
    </row>
    <row r="5" spans="2:31" ht="6" customHeight="1" x14ac:dyDescent="0.1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Z5" s="183"/>
    </row>
    <row r="6" spans="2:31" ht="13.5" x14ac:dyDescent="0.15">
      <c r="B6" s="190"/>
      <c r="C6" s="191" t="s">
        <v>91</v>
      </c>
      <c r="D6" s="192"/>
      <c r="E6" s="239" t="s">
        <v>138</v>
      </c>
      <c r="F6" s="240"/>
      <c r="G6" s="240"/>
      <c r="H6" s="241"/>
      <c r="I6" s="239" t="s">
        <v>139</v>
      </c>
      <c r="J6" s="240"/>
      <c r="K6" s="240"/>
      <c r="L6" s="241"/>
      <c r="M6" s="239" t="s">
        <v>140</v>
      </c>
      <c r="N6" s="240"/>
      <c r="O6" s="240"/>
      <c r="P6" s="241"/>
      <c r="Q6" s="236" t="s">
        <v>143</v>
      </c>
      <c r="R6" s="237"/>
      <c r="S6" s="237"/>
      <c r="T6" s="238"/>
      <c r="U6" s="239" t="s">
        <v>144</v>
      </c>
      <c r="V6" s="240"/>
      <c r="W6" s="240"/>
      <c r="X6" s="241"/>
      <c r="Z6" s="184"/>
      <c r="AA6" s="184"/>
      <c r="AB6" s="184"/>
      <c r="AC6" s="184"/>
      <c r="AD6" s="184"/>
      <c r="AE6" s="184"/>
    </row>
    <row r="7" spans="2:31" ht="13.5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M7" s="199" t="s">
        <v>98</v>
      </c>
      <c r="N7" s="198" t="s">
        <v>99</v>
      </c>
      <c r="O7" s="199" t="s">
        <v>100</v>
      </c>
      <c r="P7" s="198" t="s">
        <v>101</v>
      </c>
      <c r="Q7" s="199" t="s">
        <v>98</v>
      </c>
      <c r="R7" s="198" t="s">
        <v>99</v>
      </c>
      <c r="S7" s="200" t="s">
        <v>100</v>
      </c>
      <c r="T7" s="198" t="s">
        <v>101</v>
      </c>
      <c r="U7" s="199" t="s">
        <v>98</v>
      </c>
      <c r="V7" s="198" t="s">
        <v>99</v>
      </c>
      <c r="W7" s="200" t="s">
        <v>100</v>
      </c>
      <c r="X7" s="198" t="s">
        <v>101</v>
      </c>
      <c r="Z7" s="183"/>
      <c r="AA7" s="184"/>
      <c r="AB7" s="184"/>
      <c r="AC7" s="184"/>
      <c r="AD7" s="184"/>
      <c r="AE7" s="184"/>
    </row>
    <row r="8" spans="2:31" ht="13.5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M8" s="203"/>
      <c r="N8" s="204"/>
      <c r="O8" s="203" t="s">
        <v>102</v>
      </c>
      <c r="P8" s="204"/>
      <c r="Q8" s="203"/>
      <c r="R8" s="204"/>
      <c r="S8" s="205" t="s">
        <v>102</v>
      </c>
      <c r="T8" s="204"/>
      <c r="U8" s="203"/>
      <c r="V8" s="204"/>
      <c r="W8" s="205" t="s">
        <v>102</v>
      </c>
      <c r="X8" s="204"/>
      <c r="Z8" s="183"/>
      <c r="AA8" s="184"/>
      <c r="AB8" s="184"/>
      <c r="AC8" s="184"/>
      <c r="AD8" s="184"/>
      <c r="AE8" s="184"/>
    </row>
    <row r="9" spans="2:31" ht="14.1" customHeight="1" x14ac:dyDescent="0.15">
      <c r="B9" s="190" t="s">
        <v>0</v>
      </c>
      <c r="C9" s="200">
        <v>23</v>
      </c>
      <c r="D9" s="208" t="s">
        <v>1</v>
      </c>
      <c r="E9" s="325">
        <v>630</v>
      </c>
      <c r="F9" s="325">
        <v>1103</v>
      </c>
      <c r="G9" s="325">
        <v>843</v>
      </c>
      <c r="H9" s="325">
        <v>324794</v>
      </c>
      <c r="I9" s="326">
        <v>735</v>
      </c>
      <c r="J9" s="325">
        <v>1208</v>
      </c>
      <c r="K9" s="325">
        <v>1064</v>
      </c>
      <c r="L9" s="326">
        <v>83799</v>
      </c>
      <c r="M9" s="325">
        <v>788</v>
      </c>
      <c r="N9" s="326">
        <v>1239</v>
      </c>
      <c r="O9" s="325">
        <v>1076</v>
      </c>
      <c r="P9" s="325">
        <v>65343</v>
      </c>
      <c r="Q9" s="325">
        <v>788</v>
      </c>
      <c r="R9" s="325">
        <v>1257</v>
      </c>
      <c r="S9" s="325">
        <v>1079</v>
      </c>
      <c r="T9" s="325">
        <v>58712</v>
      </c>
      <c r="U9" s="325">
        <v>683</v>
      </c>
      <c r="V9" s="325">
        <v>1208</v>
      </c>
      <c r="W9" s="325">
        <v>1044</v>
      </c>
      <c r="X9" s="326">
        <v>138953</v>
      </c>
      <c r="Z9" s="183"/>
      <c r="AA9" s="184"/>
      <c r="AB9" s="184"/>
      <c r="AC9" s="184"/>
      <c r="AD9" s="184"/>
      <c r="AE9" s="184"/>
    </row>
    <row r="10" spans="2:31" ht="14.1" customHeight="1" x14ac:dyDescent="0.15">
      <c r="B10" s="214"/>
      <c r="C10" s="193">
        <v>24</v>
      </c>
      <c r="D10" s="211"/>
      <c r="E10" s="165">
        <v>630</v>
      </c>
      <c r="F10" s="165">
        <v>1275</v>
      </c>
      <c r="G10" s="165">
        <v>757.48513100000002</v>
      </c>
      <c r="H10" s="165">
        <v>372000</v>
      </c>
      <c r="I10" s="165">
        <v>788</v>
      </c>
      <c r="J10" s="165">
        <v>1208</v>
      </c>
      <c r="K10" s="165">
        <v>978.86098460000005</v>
      </c>
      <c r="L10" s="165">
        <v>106889</v>
      </c>
      <c r="M10" s="165">
        <v>788</v>
      </c>
      <c r="N10" s="165">
        <v>1208</v>
      </c>
      <c r="O10" s="165">
        <v>976.68970309999997</v>
      </c>
      <c r="P10" s="165">
        <v>80528</v>
      </c>
      <c r="Q10" s="165">
        <v>788</v>
      </c>
      <c r="R10" s="165">
        <v>1208</v>
      </c>
      <c r="S10" s="165">
        <v>978.36084430000005</v>
      </c>
      <c r="T10" s="165">
        <v>108295</v>
      </c>
      <c r="U10" s="165">
        <v>756</v>
      </c>
      <c r="V10" s="165">
        <v>1208</v>
      </c>
      <c r="W10" s="165">
        <v>908.57450010000002</v>
      </c>
      <c r="X10" s="166">
        <v>181530</v>
      </c>
      <c r="Z10" s="183"/>
      <c r="AA10" s="184"/>
      <c r="AB10" s="184"/>
      <c r="AC10" s="184"/>
      <c r="AD10" s="184"/>
      <c r="AE10" s="184"/>
    </row>
    <row r="11" spans="2:31" ht="14.1" customHeight="1" x14ac:dyDescent="0.15">
      <c r="B11" s="202"/>
      <c r="C11" s="205">
        <v>25</v>
      </c>
      <c r="D11" s="213"/>
      <c r="E11" s="189">
        <v>672</v>
      </c>
      <c r="F11" s="213">
        <v>1172.8500000000001</v>
      </c>
      <c r="G11" s="212">
        <v>901.16389031502183</v>
      </c>
      <c r="H11" s="212">
        <v>329686.2</v>
      </c>
      <c r="I11" s="212">
        <v>945</v>
      </c>
      <c r="J11" s="212">
        <v>1449</v>
      </c>
      <c r="K11" s="212">
        <v>1213.6004212771504</v>
      </c>
      <c r="L11" s="212">
        <v>109298.20000000003</v>
      </c>
      <c r="M11" s="212">
        <v>945</v>
      </c>
      <c r="N11" s="212">
        <v>1449</v>
      </c>
      <c r="O11" s="212">
        <v>1199.4868905002104</v>
      </c>
      <c r="P11" s="212">
        <v>96630.1</v>
      </c>
      <c r="Q11" s="212">
        <v>945</v>
      </c>
      <c r="R11" s="212">
        <v>1449</v>
      </c>
      <c r="S11" s="212">
        <v>1200.1362231961837</v>
      </c>
      <c r="T11" s="212">
        <v>93134.39999999998</v>
      </c>
      <c r="U11" s="212">
        <v>840</v>
      </c>
      <c r="V11" s="212">
        <v>1417.5</v>
      </c>
      <c r="W11" s="212">
        <v>1177.56411315235</v>
      </c>
      <c r="X11" s="213">
        <v>173555.50000000003</v>
      </c>
      <c r="Z11" s="183"/>
      <c r="AA11" s="183"/>
      <c r="AB11" s="183"/>
      <c r="AC11" s="183"/>
      <c r="AD11" s="183"/>
      <c r="AE11" s="183"/>
    </row>
    <row r="12" spans="2:31" ht="14.1" customHeight="1" x14ac:dyDescent="0.15">
      <c r="B12" s="160"/>
      <c r="C12" s="145">
        <v>7</v>
      </c>
      <c r="D12" s="161"/>
      <c r="E12" s="210">
        <v>892.5</v>
      </c>
      <c r="F12" s="210">
        <v>1155</v>
      </c>
      <c r="G12" s="210">
        <v>978.95564161975449</v>
      </c>
      <c r="H12" s="210">
        <v>47963.199999999997</v>
      </c>
      <c r="I12" s="210">
        <v>1050</v>
      </c>
      <c r="J12" s="210">
        <v>1312.5</v>
      </c>
      <c r="K12" s="210">
        <v>1216.2350145337418</v>
      </c>
      <c r="L12" s="210">
        <v>8881.6999999999989</v>
      </c>
      <c r="M12" s="210">
        <v>1102.5</v>
      </c>
      <c r="N12" s="210">
        <v>1312.5</v>
      </c>
      <c r="O12" s="210">
        <v>1244.7035144997121</v>
      </c>
      <c r="P12" s="210">
        <v>9330.1</v>
      </c>
      <c r="Q12" s="210">
        <v>1102.5</v>
      </c>
      <c r="R12" s="210">
        <v>1312.5</v>
      </c>
      <c r="S12" s="210">
        <v>1242.6171948071387</v>
      </c>
      <c r="T12" s="210">
        <v>9245.4</v>
      </c>
      <c r="U12" s="210">
        <v>1050</v>
      </c>
      <c r="V12" s="210">
        <v>1260</v>
      </c>
      <c r="W12" s="210">
        <v>1179.1000989241991</v>
      </c>
      <c r="X12" s="211">
        <v>13502.2</v>
      </c>
    </row>
    <row r="13" spans="2:31" ht="14.1" customHeight="1" x14ac:dyDescent="0.15">
      <c r="B13" s="160"/>
      <c r="C13" s="145">
        <v>8</v>
      </c>
      <c r="D13" s="161"/>
      <c r="E13" s="210">
        <v>871.5</v>
      </c>
      <c r="F13" s="210">
        <v>1172.8500000000001</v>
      </c>
      <c r="G13" s="210">
        <v>966.36562635457312</v>
      </c>
      <c r="H13" s="210">
        <v>26396.300000000003</v>
      </c>
      <c r="I13" s="210">
        <v>1102.5</v>
      </c>
      <c r="J13" s="210">
        <v>1312.5</v>
      </c>
      <c r="K13" s="210">
        <v>1246.2577330621855</v>
      </c>
      <c r="L13" s="210">
        <v>6114.4</v>
      </c>
      <c r="M13" s="210">
        <v>1102.5</v>
      </c>
      <c r="N13" s="210">
        <v>1312.5</v>
      </c>
      <c r="O13" s="210">
        <v>1237.1175704119476</v>
      </c>
      <c r="P13" s="210">
        <v>6965.1</v>
      </c>
      <c r="Q13" s="210">
        <v>1102.5</v>
      </c>
      <c r="R13" s="210">
        <v>1312.5</v>
      </c>
      <c r="S13" s="210">
        <v>1236.450173027735</v>
      </c>
      <c r="T13" s="210">
        <v>6073.7</v>
      </c>
      <c r="U13" s="210">
        <v>1050</v>
      </c>
      <c r="V13" s="210">
        <v>1260</v>
      </c>
      <c r="W13" s="210">
        <v>1175.655630829516</v>
      </c>
      <c r="X13" s="211">
        <v>14670.399999999998</v>
      </c>
    </row>
    <row r="14" spans="2:31" ht="14.1" customHeight="1" x14ac:dyDescent="0.15">
      <c r="B14" s="160"/>
      <c r="C14" s="145">
        <v>9</v>
      </c>
      <c r="D14" s="161"/>
      <c r="E14" s="210">
        <v>840</v>
      </c>
      <c r="F14" s="210">
        <v>1155</v>
      </c>
      <c r="G14" s="210">
        <v>953.31904301064526</v>
      </c>
      <c r="H14" s="210">
        <v>21076</v>
      </c>
      <c r="I14" s="210">
        <v>1050</v>
      </c>
      <c r="J14" s="210">
        <v>1312.5</v>
      </c>
      <c r="K14" s="210">
        <v>1234.0628054281635</v>
      </c>
      <c r="L14" s="210">
        <v>7979.7000000000007</v>
      </c>
      <c r="M14" s="210">
        <v>1102.5</v>
      </c>
      <c r="N14" s="210">
        <v>1312.5</v>
      </c>
      <c r="O14" s="210">
        <v>1223.9830004927396</v>
      </c>
      <c r="P14" s="210">
        <v>6268.6</v>
      </c>
      <c r="Q14" s="210">
        <v>1102.5</v>
      </c>
      <c r="R14" s="210">
        <v>1312.5</v>
      </c>
      <c r="S14" s="210">
        <v>1235.6801386519546</v>
      </c>
      <c r="T14" s="210">
        <v>5142.5000000000009</v>
      </c>
      <c r="U14" s="210">
        <v>1050</v>
      </c>
      <c r="V14" s="210">
        <v>1260</v>
      </c>
      <c r="W14" s="210">
        <v>1178.2295226685164</v>
      </c>
      <c r="X14" s="211">
        <v>14231.5</v>
      </c>
    </row>
    <row r="15" spans="2:31" ht="14.1" customHeight="1" x14ac:dyDescent="0.15">
      <c r="B15" s="160"/>
      <c r="C15" s="145">
        <v>10</v>
      </c>
      <c r="D15" s="161"/>
      <c r="E15" s="210">
        <v>798</v>
      </c>
      <c r="F15" s="210">
        <v>1155</v>
      </c>
      <c r="G15" s="210">
        <v>943.16615629984062</v>
      </c>
      <c r="H15" s="210">
        <v>24459.300000000003</v>
      </c>
      <c r="I15" s="210">
        <v>1155</v>
      </c>
      <c r="J15" s="210">
        <v>1312.5</v>
      </c>
      <c r="K15" s="210">
        <v>1244.6431057131663</v>
      </c>
      <c r="L15" s="210">
        <v>12553</v>
      </c>
      <c r="M15" s="210">
        <v>1155</v>
      </c>
      <c r="N15" s="210">
        <v>1312.5</v>
      </c>
      <c r="O15" s="210">
        <v>1238.5548952112886</v>
      </c>
      <c r="P15" s="210">
        <v>9734.2999999999993</v>
      </c>
      <c r="Q15" s="210">
        <v>1155</v>
      </c>
      <c r="R15" s="210">
        <v>1312.5</v>
      </c>
      <c r="S15" s="210">
        <v>1247.72197320282</v>
      </c>
      <c r="T15" s="210">
        <v>8682.9000000000015</v>
      </c>
      <c r="U15" s="210">
        <v>1102.5</v>
      </c>
      <c r="V15" s="210">
        <v>1312.5</v>
      </c>
      <c r="W15" s="210">
        <v>1189.6067229379539</v>
      </c>
      <c r="X15" s="211">
        <v>24811.9</v>
      </c>
    </row>
    <row r="16" spans="2:31" ht="14.1" customHeight="1" x14ac:dyDescent="0.15">
      <c r="B16" s="160"/>
      <c r="C16" s="145">
        <v>11</v>
      </c>
      <c r="D16" s="161"/>
      <c r="E16" s="210">
        <v>808.5</v>
      </c>
      <c r="F16" s="210">
        <v>1050</v>
      </c>
      <c r="G16" s="210">
        <v>914.17177674848563</v>
      </c>
      <c r="H16" s="210">
        <v>22561.3</v>
      </c>
      <c r="I16" s="210">
        <v>1155</v>
      </c>
      <c r="J16" s="210">
        <v>1417.5</v>
      </c>
      <c r="K16" s="210">
        <v>1280.3884576228047</v>
      </c>
      <c r="L16" s="210">
        <v>12052.400000000001</v>
      </c>
      <c r="M16" s="210">
        <v>1155</v>
      </c>
      <c r="N16" s="210">
        <v>1417.5</v>
      </c>
      <c r="O16" s="210">
        <v>1258.5004895801035</v>
      </c>
      <c r="P16" s="210">
        <v>10465.700000000001</v>
      </c>
      <c r="Q16" s="210">
        <v>1155</v>
      </c>
      <c r="R16" s="210">
        <v>1417.5</v>
      </c>
      <c r="S16" s="210">
        <v>1266.0783296425184</v>
      </c>
      <c r="T16" s="210">
        <v>9146.6</v>
      </c>
      <c r="U16" s="210">
        <v>1123.5</v>
      </c>
      <c r="V16" s="210">
        <v>1365</v>
      </c>
      <c r="W16" s="210">
        <v>1228.2776799290423</v>
      </c>
      <c r="X16" s="211">
        <v>15019.2</v>
      </c>
    </row>
    <row r="17" spans="2:24" ht="14.1" customHeight="1" x14ac:dyDescent="0.15">
      <c r="B17" s="160"/>
      <c r="C17" s="145">
        <v>12</v>
      </c>
      <c r="D17" s="161"/>
      <c r="E17" s="210">
        <v>819</v>
      </c>
      <c r="F17" s="210">
        <v>1031.1000000000001</v>
      </c>
      <c r="G17" s="210">
        <v>906.13136340725839</v>
      </c>
      <c r="H17" s="210">
        <v>22225</v>
      </c>
      <c r="I17" s="210">
        <v>1207.5</v>
      </c>
      <c r="J17" s="210">
        <v>1449</v>
      </c>
      <c r="K17" s="210">
        <v>1342.195178363957</v>
      </c>
      <c r="L17" s="210">
        <v>11976.5</v>
      </c>
      <c r="M17" s="210">
        <v>1207.5</v>
      </c>
      <c r="N17" s="210">
        <v>1449</v>
      </c>
      <c r="O17" s="210">
        <v>1331.4543780687397</v>
      </c>
      <c r="P17" s="210">
        <v>10594</v>
      </c>
      <c r="Q17" s="210">
        <v>1239</v>
      </c>
      <c r="R17" s="210">
        <v>1449</v>
      </c>
      <c r="S17" s="210">
        <v>1347.0425008341674</v>
      </c>
      <c r="T17" s="210">
        <v>8955.2000000000007</v>
      </c>
      <c r="U17" s="210">
        <v>1155</v>
      </c>
      <c r="V17" s="210">
        <v>1417.5</v>
      </c>
      <c r="W17" s="210">
        <v>1328.8981734553636</v>
      </c>
      <c r="X17" s="211">
        <v>18747.400000000001</v>
      </c>
    </row>
    <row r="18" spans="2:24" ht="14.1" customHeight="1" x14ac:dyDescent="0.15">
      <c r="B18" s="160" t="s">
        <v>157</v>
      </c>
      <c r="C18" s="145">
        <v>1</v>
      </c>
      <c r="D18" s="161" t="s">
        <v>158</v>
      </c>
      <c r="E18" s="210">
        <v>819</v>
      </c>
      <c r="F18" s="210">
        <v>997.5</v>
      </c>
      <c r="G18" s="210">
        <v>897.79772145382628</v>
      </c>
      <c r="H18" s="210">
        <v>18659</v>
      </c>
      <c r="I18" s="210">
        <v>1155</v>
      </c>
      <c r="J18" s="210">
        <v>1449</v>
      </c>
      <c r="K18" s="210">
        <v>1322.0059835839427</v>
      </c>
      <c r="L18" s="210">
        <v>10280.1</v>
      </c>
      <c r="M18" s="210">
        <v>1155</v>
      </c>
      <c r="N18" s="210">
        <v>1449</v>
      </c>
      <c r="O18" s="210">
        <v>1336.0987235471948</v>
      </c>
      <c r="P18" s="210">
        <v>8643.8000000000011</v>
      </c>
      <c r="Q18" s="210">
        <v>1155</v>
      </c>
      <c r="R18" s="210">
        <v>1449.9450000000002</v>
      </c>
      <c r="S18" s="210">
        <v>1328.6560658108838</v>
      </c>
      <c r="T18" s="210">
        <v>7392.7</v>
      </c>
      <c r="U18" s="210">
        <v>1155</v>
      </c>
      <c r="V18" s="210">
        <v>1417.5</v>
      </c>
      <c r="W18" s="210">
        <v>1271.2404126719464</v>
      </c>
      <c r="X18" s="211">
        <v>14979.199999999999</v>
      </c>
    </row>
    <row r="19" spans="2:24" ht="14.1" customHeight="1" x14ac:dyDescent="0.15">
      <c r="B19" s="160"/>
      <c r="C19" s="145">
        <v>2</v>
      </c>
      <c r="D19" s="161"/>
      <c r="E19" s="210">
        <v>819</v>
      </c>
      <c r="F19" s="210">
        <v>997.5</v>
      </c>
      <c r="G19" s="210">
        <v>904.20809021479192</v>
      </c>
      <c r="H19" s="210">
        <v>19401.8</v>
      </c>
      <c r="I19" s="210">
        <v>1155</v>
      </c>
      <c r="J19" s="210">
        <v>1449</v>
      </c>
      <c r="K19" s="210">
        <v>1325.2237332617578</v>
      </c>
      <c r="L19" s="210">
        <v>14000.8</v>
      </c>
      <c r="M19" s="210">
        <v>1155</v>
      </c>
      <c r="N19" s="210">
        <v>1450.05</v>
      </c>
      <c r="O19" s="210">
        <v>1335.4858338055394</v>
      </c>
      <c r="P19" s="210">
        <v>9157.2000000000007</v>
      </c>
      <c r="Q19" s="210">
        <v>1155</v>
      </c>
      <c r="R19" s="210">
        <v>1449</v>
      </c>
      <c r="S19" s="210">
        <v>1339.7163016316331</v>
      </c>
      <c r="T19" s="210">
        <v>9253.0999999999985</v>
      </c>
      <c r="U19" s="210">
        <v>1155</v>
      </c>
      <c r="V19" s="210">
        <v>1417.5</v>
      </c>
      <c r="W19" s="210">
        <v>1293.0457220609107</v>
      </c>
      <c r="X19" s="211">
        <v>13000.4</v>
      </c>
    </row>
    <row r="20" spans="2:24" ht="14.1" customHeight="1" x14ac:dyDescent="0.15">
      <c r="B20" s="160"/>
      <c r="C20" s="145">
        <v>3</v>
      </c>
      <c r="D20" s="161"/>
      <c r="E20" s="210">
        <v>787.5</v>
      </c>
      <c r="F20" s="210">
        <v>997.5</v>
      </c>
      <c r="G20" s="210">
        <v>886.37797891326852</v>
      </c>
      <c r="H20" s="210">
        <v>18029.599999999999</v>
      </c>
      <c r="I20" s="210">
        <v>1155</v>
      </c>
      <c r="J20" s="210">
        <v>1449</v>
      </c>
      <c r="K20" s="210">
        <v>1338.7172332770394</v>
      </c>
      <c r="L20" s="210">
        <v>9813.7000000000007</v>
      </c>
      <c r="M20" s="210">
        <v>1155</v>
      </c>
      <c r="N20" s="210">
        <v>1449</v>
      </c>
      <c r="O20" s="210">
        <v>1342.1990284592744</v>
      </c>
      <c r="P20" s="210">
        <v>7841.7</v>
      </c>
      <c r="Q20" s="210">
        <v>1155</v>
      </c>
      <c r="R20" s="210">
        <v>1449</v>
      </c>
      <c r="S20" s="210">
        <v>1346.8713542487783</v>
      </c>
      <c r="T20" s="210">
        <v>8302.9000000000015</v>
      </c>
      <c r="U20" s="210">
        <v>1134</v>
      </c>
      <c r="V20" s="210">
        <v>1417.5</v>
      </c>
      <c r="W20" s="210">
        <v>1288.1942320051417</v>
      </c>
      <c r="X20" s="211">
        <v>19774.400000000001</v>
      </c>
    </row>
    <row r="21" spans="2:24" ht="14.1" customHeight="1" x14ac:dyDescent="0.15">
      <c r="B21" s="160"/>
      <c r="C21" s="145">
        <v>4</v>
      </c>
      <c r="D21" s="161"/>
      <c r="E21" s="210">
        <v>842.4</v>
      </c>
      <c r="F21" s="210">
        <v>1080</v>
      </c>
      <c r="G21" s="210">
        <v>974.21599338890712</v>
      </c>
      <c r="H21" s="210">
        <v>31059.500000000004</v>
      </c>
      <c r="I21" s="210">
        <v>1188</v>
      </c>
      <c r="J21" s="210">
        <v>1490.4</v>
      </c>
      <c r="K21" s="210">
        <v>1395.296091205211</v>
      </c>
      <c r="L21" s="210">
        <v>12895.699999999999</v>
      </c>
      <c r="M21" s="210">
        <v>1188</v>
      </c>
      <c r="N21" s="210">
        <v>1490.4</v>
      </c>
      <c r="O21" s="210">
        <v>1404.9255312264047</v>
      </c>
      <c r="P21" s="210">
        <v>11237.8</v>
      </c>
      <c r="Q21" s="210">
        <v>1188</v>
      </c>
      <c r="R21" s="210">
        <v>1501.2</v>
      </c>
      <c r="S21" s="210">
        <v>1405.7488116313234</v>
      </c>
      <c r="T21" s="211">
        <v>11633.4</v>
      </c>
      <c r="U21" s="210">
        <v>1134</v>
      </c>
      <c r="V21" s="210">
        <v>1458</v>
      </c>
      <c r="W21" s="210">
        <v>1359.8591656999674</v>
      </c>
      <c r="X21" s="211">
        <v>18623.399999999998</v>
      </c>
    </row>
    <row r="22" spans="2:24" ht="14.1" customHeight="1" x14ac:dyDescent="0.15">
      <c r="B22" s="160"/>
      <c r="C22" s="145">
        <v>5</v>
      </c>
      <c r="D22" s="161"/>
      <c r="E22" s="210">
        <v>918</v>
      </c>
      <c r="F22" s="210">
        <v>1134</v>
      </c>
      <c r="G22" s="210">
        <v>985.053431829592</v>
      </c>
      <c r="H22" s="210">
        <v>26443</v>
      </c>
      <c r="I22" s="210">
        <v>1242</v>
      </c>
      <c r="J22" s="210">
        <v>1512</v>
      </c>
      <c r="K22" s="210">
        <v>1419.2719789936234</v>
      </c>
      <c r="L22" s="210">
        <v>9453.7999999999993</v>
      </c>
      <c r="M22" s="210">
        <v>1242</v>
      </c>
      <c r="N22" s="210">
        <v>1512</v>
      </c>
      <c r="O22" s="210">
        <v>1422.5527667571516</v>
      </c>
      <c r="P22" s="210">
        <v>7886.3000000000011</v>
      </c>
      <c r="Q22" s="210">
        <v>1242</v>
      </c>
      <c r="R22" s="210">
        <v>1512</v>
      </c>
      <c r="S22" s="210">
        <v>1403.4410209085877</v>
      </c>
      <c r="T22" s="210">
        <v>7787.9</v>
      </c>
      <c r="U22" s="210">
        <v>1188</v>
      </c>
      <c r="V22" s="210">
        <v>1458</v>
      </c>
      <c r="W22" s="210">
        <v>1357.1894939459798</v>
      </c>
      <c r="X22" s="211">
        <v>12714.2</v>
      </c>
    </row>
    <row r="23" spans="2:24" ht="14.1" customHeight="1" x14ac:dyDescent="0.15">
      <c r="B23" s="160"/>
      <c r="C23" s="145">
        <v>6</v>
      </c>
      <c r="D23" s="161"/>
      <c r="E23" s="210">
        <v>918</v>
      </c>
      <c r="F23" s="210">
        <v>1188</v>
      </c>
      <c r="G23" s="210">
        <v>1001.66597414226</v>
      </c>
      <c r="H23" s="210">
        <v>32241.9</v>
      </c>
      <c r="I23" s="210">
        <v>1350</v>
      </c>
      <c r="J23" s="210">
        <v>1533.6</v>
      </c>
      <c r="K23" s="211">
        <v>1450.9111794094154</v>
      </c>
      <c r="L23" s="210">
        <v>11960.1</v>
      </c>
      <c r="M23" s="210">
        <v>1350</v>
      </c>
      <c r="N23" s="210">
        <v>1533.6</v>
      </c>
      <c r="O23" s="210">
        <v>1462.9819019061897</v>
      </c>
      <c r="P23" s="210">
        <v>8985.2000000000007</v>
      </c>
      <c r="Q23" s="210">
        <v>1350</v>
      </c>
      <c r="R23" s="210">
        <v>1533.6</v>
      </c>
      <c r="S23" s="210">
        <v>1450.7179312365176</v>
      </c>
      <c r="T23" s="210">
        <v>8529.6</v>
      </c>
      <c r="U23" s="210">
        <v>1306.8</v>
      </c>
      <c r="V23" s="210">
        <v>1512</v>
      </c>
      <c r="W23" s="210">
        <v>1392.9132670786225</v>
      </c>
      <c r="X23" s="211">
        <v>15210.9</v>
      </c>
    </row>
    <row r="24" spans="2:24" ht="14.1" customHeight="1" x14ac:dyDescent="0.15">
      <c r="B24" s="151"/>
      <c r="C24" s="155">
        <v>7</v>
      </c>
      <c r="D24" s="167"/>
      <c r="E24" s="212">
        <v>918</v>
      </c>
      <c r="F24" s="212">
        <v>1188</v>
      </c>
      <c r="G24" s="212">
        <v>1020.8195816344387</v>
      </c>
      <c r="H24" s="212">
        <v>37214.9</v>
      </c>
      <c r="I24" s="212">
        <v>1296</v>
      </c>
      <c r="J24" s="212">
        <v>1566</v>
      </c>
      <c r="K24" s="212">
        <v>1465.6289681863921</v>
      </c>
      <c r="L24" s="212">
        <v>10518.4</v>
      </c>
      <c r="M24" s="212">
        <v>1296</v>
      </c>
      <c r="N24" s="212">
        <v>1566</v>
      </c>
      <c r="O24" s="212">
        <v>1447.6927838385845</v>
      </c>
      <c r="P24" s="212">
        <v>11265.1</v>
      </c>
      <c r="Q24" s="212">
        <v>1350</v>
      </c>
      <c r="R24" s="212">
        <v>1566</v>
      </c>
      <c r="S24" s="212">
        <v>1445.6305631868136</v>
      </c>
      <c r="T24" s="212">
        <v>9547.5</v>
      </c>
      <c r="U24" s="212">
        <v>1296</v>
      </c>
      <c r="V24" s="212">
        <v>1522.8</v>
      </c>
      <c r="W24" s="212">
        <v>1402.997109673576</v>
      </c>
      <c r="X24" s="213">
        <v>29139.4</v>
      </c>
    </row>
    <row r="25" spans="2:24" x14ac:dyDescent="0.15">
      <c r="B25" s="197"/>
      <c r="C25" s="193"/>
      <c r="D25" s="218"/>
      <c r="E25" s="214"/>
      <c r="F25" s="210"/>
      <c r="G25" s="183"/>
      <c r="H25" s="210"/>
      <c r="I25" s="214"/>
      <c r="J25" s="210"/>
      <c r="K25" s="183"/>
      <c r="L25" s="210"/>
      <c r="M25" s="214"/>
      <c r="N25" s="210"/>
      <c r="O25" s="183"/>
      <c r="P25" s="210"/>
      <c r="Q25" s="214"/>
      <c r="R25" s="210"/>
      <c r="S25" s="183"/>
      <c r="T25" s="210"/>
      <c r="U25" s="214"/>
      <c r="V25" s="210"/>
      <c r="W25" s="183"/>
      <c r="X25" s="210"/>
    </row>
    <row r="26" spans="2:24" x14ac:dyDescent="0.15">
      <c r="B26" s="197"/>
      <c r="C26" s="188"/>
      <c r="D26" s="218"/>
      <c r="E26" s="214"/>
      <c r="F26" s="210"/>
      <c r="G26" s="183"/>
      <c r="H26" s="210"/>
      <c r="I26" s="214"/>
      <c r="J26" s="210"/>
      <c r="K26" s="183"/>
      <c r="L26" s="210"/>
      <c r="M26" s="214"/>
      <c r="N26" s="210"/>
      <c r="O26" s="183"/>
      <c r="P26" s="210"/>
      <c r="Q26" s="214"/>
      <c r="R26" s="210"/>
      <c r="S26" s="183"/>
      <c r="T26" s="210"/>
      <c r="U26" s="214"/>
      <c r="V26" s="210"/>
      <c r="W26" s="183"/>
      <c r="X26" s="210"/>
    </row>
    <row r="27" spans="2:24" x14ac:dyDescent="0.15">
      <c r="B27" s="194" t="s">
        <v>129</v>
      </c>
      <c r="C27" s="188"/>
      <c r="D27" s="218"/>
      <c r="E27" s="214"/>
      <c r="F27" s="210"/>
      <c r="G27" s="183"/>
      <c r="H27" s="210"/>
      <c r="I27" s="214"/>
      <c r="J27" s="210"/>
      <c r="K27" s="183"/>
      <c r="L27" s="210"/>
      <c r="M27" s="214"/>
      <c r="N27" s="210"/>
      <c r="O27" s="183"/>
      <c r="P27" s="210"/>
      <c r="Q27" s="214"/>
      <c r="R27" s="210"/>
      <c r="S27" s="183"/>
      <c r="T27" s="210"/>
      <c r="U27" s="214"/>
      <c r="V27" s="210"/>
      <c r="W27" s="183"/>
      <c r="X27" s="210"/>
    </row>
    <row r="28" spans="2:24" x14ac:dyDescent="0.15">
      <c r="B28" s="219">
        <v>41821</v>
      </c>
      <c r="C28" s="220"/>
      <c r="D28" s="221">
        <v>41827</v>
      </c>
      <c r="E28" s="689">
        <v>918</v>
      </c>
      <c r="F28" s="690">
        <v>1188</v>
      </c>
      <c r="G28" s="691">
        <v>1050.5720449850817</v>
      </c>
      <c r="H28" s="264">
        <v>5247.3</v>
      </c>
      <c r="I28" s="689">
        <v>1350</v>
      </c>
      <c r="J28" s="690">
        <v>1512</v>
      </c>
      <c r="K28" s="691">
        <v>1446.5912766381198</v>
      </c>
      <c r="L28" s="264">
        <v>2483.6999999999998</v>
      </c>
      <c r="M28" s="689">
        <v>1350</v>
      </c>
      <c r="N28" s="690">
        <v>1533.6</v>
      </c>
      <c r="O28" s="691">
        <v>1465.7163124951708</v>
      </c>
      <c r="P28" s="264">
        <v>1957.7</v>
      </c>
      <c r="Q28" s="689">
        <v>1350</v>
      </c>
      <c r="R28" s="690">
        <v>1539.9720000000002</v>
      </c>
      <c r="S28" s="691">
        <v>1427.5102446724547</v>
      </c>
      <c r="T28" s="264">
        <v>2018.2</v>
      </c>
      <c r="U28" s="689">
        <v>1350</v>
      </c>
      <c r="V28" s="690">
        <v>1512</v>
      </c>
      <c r="W28" s="691">
        <v>1439.6359324309201</v>
      </c>
      <c r="X28" s="264">
        <v>3489.2</v>
      </c>
    </row>
    <row r="29" spans="2:24" x14ac:dyDescent="0.15">
      <c r="B29" s="219" t="s">
        <v>130</v>
      </c>
      <c r="C29" s="220"/>
      <c r="D29" s="221"/>
      <c r="E29" s="214"/>
      <c r="F29" s="210"/>
      <c r="G29" s="183"/>
      <c r="H29" s="210"/>
      <c r="I29" s="214"/>
      <c r="J29" s="210"/>
      <c r="K29" s="183"/>
      <c r="L29" s="210"/>
      <c r="M29" s="214"/>
      <c r="N29" s="210"/>
      <c r="O29" s="183"/>
      <c r="P29" s="210"/>
      <c r="Q29" s="214"/>
      <c r="R29" s="210"/>
      <c r="S29" s="183"/>
      <c r="T29" s="210"/>
      <c r="U29" s="214"/>
      <c r="V29" s="210"/>
      <c r="W29" s="183"/>
      <c r="X29" s="210"/>
    </row>
    <row r="30" spans="2:24" x14ac:dyDescent="0.15">
      <c r="B30" s="219">
        <v>41828</v>
      </c>
      <c r="C30" s="220"/>
      <c r="D30" s="221">
        <v>41834</v>
      </c>
      <c r="E30" s="689">
        <v>918</v>
      </c>
      <c r="F30" s="690">
        <v>1188</v>
      </c>
      <c r="G30" s="691">
        <v>1006.7868334005645</v>
      </c>
      <c r="H30" s="264">
        <v>7109.6</v>
      </c>
      <c r="I30" s="689">
        <v>1350</v>
      </c>
      <c r="J30" s="690">
        <v>1566</v>
      </c>
      <c r="K30" s="691">
        <v>1475.9538283510128</v>
      </c>
      <c r="L30" s="264">
        <v>2537.3000000000002</v>
      </c>
      <c r="M30" s="689">
        <v>1350</v>
      </c>
      <c r="N30" s="690">
        <v>1566</v>
      </c>
      <c r="O30" s="691">
        <v>1435.5196692262252</v>
      </c>
      <c r="P30" s="264">
        <v>3635.6</v>
      </c>
      <c r="Q30" s="689">
        <v>1350</v>
      </c>
      <c r="R30" s="690">
        <v>1566</v>
      </c>
      <c r="S30" s="691">
        <v>1456.5465627214744</v>
      </c>
      <c r="T30" s="264">
        <v>1904.6</v>
      </c>
      <c r="U30" s="689">
        <v>1350</v>
      </c>
      <c r="V30" s="690">
        <v>1522.8</v>
      </c>
      <c r="W30" s="691">
        <v>1400.5925447516722</v>
      </c>
      <c r="X30" s="264">
        <v>7429.5</v>
      </c>
    </row>
    <row r="31" spans="2:24" x14ac:dyDescent="0.15">
      <c r="B31" s="219" t="s">
        <v>131</v>
      </c>
      <c r="C31" s="220"/>
      <c r="D31" s="221"/>
      <c r="E31" s="224"/>
      <c r="F31" s="225"/>
      <c r="G31" s="226"/>
      <c r="H31" s="225"/>
      <c r="I31" s="224"/>
      <c r="J31" s="225"/>
      <c r="K31" s="226"/>
      <c r="L31" s="225"/>
      <c r="M31" s="224"/>
      <c r="N31" s="225"/>
      <c r="O31" s="226"/>
      <c r="P31" s="225"/>
      <c r="Q31" s="224"/>
      <c r="R31" s="225"/>
      <c r="S31" s="226"/>
      <c r="T31" s="225"/>
      <c r="U31" s="224"/>
      <c r="V31" s="225"/>
      <c r="W31" s="226"/>
      <c r="X31" s="225"/>
    </row>
    <row r="32" spans="2:24" x14ac:dyDescent="0.15">
      <c r="B32" s="219">
        <v>41835</v>
      </c>
      <c r="C32" s="220"/>
      <c r="D32" s="221">
        <v>41838</v>
      </c>
      <c r="E32" s="224">
        <v>918</v>
      </c>
      <c r="F32" s="225">
        <v>1188</v>
      </c>
      <c r="G32" s="226">
        <v>1028.3826934320798</v>
      </c>
      <c r="H32" s="223">
        <v>4304</v>
      </c>
      <c r="I32" s="224">
        <v>1350</v>
      </c>
      <c r="J32" s="225">
        <v>1566</v>
      </c>
      <c r="K32" s="226">
        <v>1488.0229134585772</v>
      </c>
      <c r="L32" s="223">
        <v>1155.0999999999999</v>
      </c>
      <c r="M32" s="224">
        <v>1350</v>
      </c>
      <c r="N32" s="225">
        <v>1566</v>
      </c>
      <c r="O32" s="226">
        <v>1461.0295537783084</v>
      </c>
      <c r="P32" s="223">
        <v>1581.4</v>
      </c>
      <c r="Q32" s="224">
        <v>1350</v>
      </c>
      <c r="R32" s="225">
        <v>1566</v>
      </c>
      <c r="S32" s="226">
        <v>1469.174878444084</v>
      </c>
      <c r="T32" s="223">
        <v>950.5</v>
      </c>
      <c r="U32" s="224">
        <v>1350</v>
      </c>
      <c r="V32" s="225">
        <v>1512</v>
      </c>
      <c r="W32" s="226">
        <v>1422.9572438162547</v>
      </c>
      <c r="X32" s="223">
        <v>3274.9</v>
      </c>
    </row>
    <row r="33" spans="2:24" x14ac:dyDescent="0.15">
      <c r="B33" s="219" t="s">
        <v>132</v>
      </c>
      <c r="C33" s="220"/>
      <c r="D33" s="221"/>
      <c r="E33" s="224"/>
      <c r="F33" s="225"/>
      <c r="G33" s="226"/>
      <c r="H33" s="225"/>
      <c r="I33" s="224"/>
      <c r="J33" s="225"/>
      <c r="K33" s="226"/>
      <c r="L33" s="225"/>
      <c r="M33" s="224"/>
      <c r="N33" s="225"/>
      <c r="O33" s="226"/>
      <c r="P33" s="225"/>
      <c r="Q33" s="224"/>
      <c r="R33" s="225"/>
      <c r="S33" s="226"/>
      <c r="T33" s="225"/>
      <c r="U33" s="224"/>
      <c r="V33" s="225"/>
      <c r="W33" s="226"/>
      <c r="X33" s="225"/>
    </row>
    <row r="34" spans="2:24" ht="12" customHeight="1" x14ac:dyDescent="0.15">
      <c r="B34" s="219">
        <v>41842</v>
      </c>
      <c r="C34" s="220"/>
      <c r="D34" s="221">
        <v>41848</v>
      </c>
      <c r="E34" s="224">
        <v>918</v>
      </c>
      <c r="F34" s="225">
        <v>1188</v>
      </c>
      <c r="G34" s="226">
        <v>1024.4542448212915</v>
      </c>
      <c r="H34" s="223">
        <v>12802.4</v>
      </c>
      <c r="I34" s="224">
        <v>1350</v>
      </c>
      <c r="J34" s="225">
        <v>1512</v>
      </c>
      <c r="K34" s="226">
        <v>1468.7672538261622</v>
      </c>
      <c r="L34" s="223">
        <v>2886.5</v>
      </c>
      <c r="M34" s="224">
        <v>1350</v>
      </c>
      <c r="N34" s="225">
        <v>1512</v>
      </c>
      <c r="O34" s="226">
        <v>1454.746574154379</v>
      </c>
      <c r="P34" s="223">
        <v>2644.4</v>
      </c>
      <c r="Q34" s="224">
        <v>1350</v>
      </c>
      <c r="R34" s="225">
        <v>1512</v>
      </c>
      <c r="S34" s="226">
        <v>1444.7456201506805</v>
      </c>
      <c r="T34" s="223">
        <v>2642.3</v>
      </c>
      <c r="U34" s="224">
        <v>1296</v>
      </c>
      <c r="V34" s="225">
        <v>1512</v>
      </c>
      <c r="W34" s="226">
        <v>1396.9666384177413</v>
      </c>
      <c r="X34" s="223">
        <v>9579.9</v>
      </c>
    </row>
    <row r="35" spans="2:24" ht="12" customHeight="1" x14ac:dyDescent="0.15">
      <c r="B35" s="219" t="s">
        <v>133</v>
      </c>
      <c r="C35" s="220"/>
      <c r="D35" s="221"/>
      <c r="E35" s="224"/>
      <c r="F35" s="225"/>
      <c r="G35" s="226"/>
      <c r="H35" s="225"/>
      <c r="I35" s="224"/>
      <c r="J35" s="225"/>
      <c r="K35" s="226"/>
      <c r="L35" s="225"/>
      <c r="M35" s="224"/>
      <c r="N35" s="225"/>
      <c r="O35" s="226"/>
      <c r="P35" s="225"/>
      <c r="Q35" s="224"/>
      <c r="R35" s="225"/>
      <c r="S35" s="226"/>
      <c r="T35" s="225"/>
      <c r="U35" s="224"/>
      <c r="V35" s="225"/>
      <c r="W35" s="226"/>
      <c r="X35" s="225"/>
    </row>
    <row r="36" spans="2:24" ht="12" customHeight="1" x14ac:dyDescent="0.15">
      <c r="B36" s="231">
        <v>41849</v>
      </c>
      <c r="C36" s="232"/>
      <c r="D36" s="233">
        <v>41855</v>
      </c>
      <c r="E36" s="692">
        <v>918</v>
      </c>
      <c r="F36" s="693">
        <v>1188</v>
      </c>
      <c r="G36" s="694">
        <v>1011.7908371927318</v>
      </c>
      <c r="H36" s="693">
        <v>7751.6</v>
      </c>
      <c r="I36" s="692">
        <v>1296</v>
      </c>
      <c r="J36" s="693">
        <v>1512</v>
      </c>
      <c r="K36" s="694">
        <v>1429.2789382573571</v>
      </c>
      <c r="L36" s="693">
        <v>1455.8</v>
      </c>
      <c r="M36" s="692">
        <v>1296</v>
      </c>
      <c r="N36" s="693">
        <v>1512</v>
      </c>
      <c r="O36" s="694">
        <v>1421.8662857142858</v>
      </c>
      <c r="P36" s="693">
        <v>1446</v>
      </c>
      <c r="Q36" s="692">
        <v>1350</v>
      </c>
      <c r="R36" s="693">
        <v>1512</v>
      </c>
      <c r="S36" s="694">
        <v>1438.6082232558142</v>
      </c>
      <c r="T36" s="693">
        <v>2031.9</v>
      </c>
      <c r="U36" s="692">
        <v>1296</v>
      </c>
      <c r="V36" s="693">
        <v>1490.4</v>
      </c>
      <c r="W36" s="694">
        <v>1383.4198609684424</v>
      </c>
      <c r="X36" s="693">
        <v>5365.9</v>
      </c>
    </row>
    <row r="37" spans="2:24" ht="6" customHeight="1" x14ac:dyDescent="0.15">
      <c r="B37" s="195"/>
      <c r="C37" s="188"/>
      <c r="D37" s="188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2:24" ht="12.75" customHeight="1" x14ac:dyDescent="0.15">
      <c r="B38" s="187"/>
      <c r="X38" s="183"/>
    </row>
    <row r="39" spans="2:24" ht="12.75" customHeight="1" x14ac:dyDescent="0.15">
      <c r="B39" s="235"/>
      <c r="X39" s="183"/>
    </row>
    <row r="40" spans="2:24" x14ac:dyDescent="0.15">
      <c r="B40" s="235"/>
      <c r="X40" s="183"/>
    </row>
    <row r="41" spans="2:24" x14ac:dyDescent="0.15">
      <c r="B41" s="235"/>
      <c r="X41" s="183"/>
    </row>
    <row r="42" spans="2:24" x14ac:dyDescent="0.15">
      <c r="X42" s="183"/>
    </row>
    <row r="43" spans="2:24" x14ac:dyDescent="0.15">
      <c r="X43" s="183"/>
    </row>
    <row r="44" spans="2:24" x14ac:dyDescent="0.15">
      <c r="X44" s="18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86" customWidth="1"/>
    <col min="2" max="2" width="5.375" style="186" customWidth="1"/>
    <col min="3" max="3" width="3.375" style="186" customWidth="1"/>
    <col min="4" max="4" width="6.125" style="186" customWidth="1"/>
    <col min="5" max="5" width="5.375" style="186" customWidth="1"/>
    <col min="6" max="7" width="5.875" style="186" customWidth="1"/>
    <col min="8" max="8" width="8.125" style="186" customWidth="1"/>
    <col min="9" max="9" width="5.75" style="186" customWidth="1"/>
    <col min="10" max="11" width="5.875" style="186" customWidth="1"/>
    <col min="12" max="12" width="8.125" style="186" customWidth="1"/>
    <col min="13" max="16384" width="7.5" style="186"/>
  </cols>
  <sheetData>
    <row r="3" spans="2:24" x14ac:dyDescent="0.15">
      <c r="B3" s="137" t="s">
        <v>459</v>
      </c>
    </row>
    <row r="4" spans="2:24" x14ac:dyDescent="0.15">
      <c r="L4" s="187" t="s">
        <v>90</v>
      </c>
    </row>
    <row r="5" spans="2:24" ht="6" customHeight="1" x14ac:dyDescent="0.15">
      <c r="B5" s="189"/>
      <c r="C5" s="189"/>
      <c r="D5" s="189"/>
      <c r="E5" s="189"/>
      <c r="F5" s="189"/>
      <c r="G5" s="189"/>
      <c r="H5" s="189"/>
      <c r="N5" s="183"/>
    </row>
    <row r="6" spans="2:24" ht="13.5" x14ac:dyDescent="0.15">
      <c r="B6" s="190"/>
      <c r="C6" s="191" t="s">
        <v>91</v>
      </c>
      <c r="D6" s="192"/>
      <c r="E6" s="239" t="s">
        <v>145</v>
      </c>
      <c r="F6" s="240"/>
      <c r="G6" s="240"/>
      <c r="H6" s="241"/>
      <c r="I6" s="215" t="s">
        <v>147</v>
      </c>
      <c r="J6" s="216"/>
      <c r="K6" s="216"/>
      <c r="L6" s="217"/>
      <c r="N6" s="183"/>
      <c r="O6" s="184"/>
      <c r="P6" s="184"/>
      <c r="Q6" s="183"/>
      <c r="R6" s="183"/>
    </row>
    <row r="7" spans="2:24" ht="13.5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N7" s="183"/>
      <c r="O7" s="184"/>
      <c r="P7" s="184"/>
      <c r="Q7" s="183"/>
      <c r="R7" s="183"/>
    </row>
    <row r="8" spans="2:24" ht="13.5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N8" s="183"/>
      <c r="O8" s="184"/>
      <c r="P8" s="184"/>
      <c r="Q8" s="183"/>
      <c r="R8" s="183"/>
    </row>
    <row r="9" spans="2:24" ht="14.1" customHeight="1" x14ac:dyDescent="0.15">
      <c r="B9" s="190" t="s">
        <v>0</v>
      </c>
      <c r="C9" s="200">
        <v>23</v>
      </c>
      <c r="D9" s="208" t="s">
        <v>1</v>
      </c>
      <c r="E9" s="319">
        <v>735</v>
      </c>
      <c r="F9" s="319">
        <v>998</v>
      </c>
      <c r="G9" s="329">
        <v>873</v>
      </c>
      <c r="H9" s="319">
        <v>88652</v>
      </c>
      <c r="I9" s="319">
        <v>893</v>
      </c>
      <c r="J9" s="319">
        <v>1449</v>
      </c>
      <c r="K9" s="319">
        <v>1222</v>
      </c>
      <c r="L9" s="329">
        <v>555301</v>
      </c>
      <c r="M9" s="183"/>
      <c r="N9" s="184"/>
      <c r="O9" s="184"/>
      <c r="P9" s="184"/>
      <c r="Q9" s="183"/>
      <c r="R9" s="183"/>
      <c r="S9" s="183"/>
      <c r="T9" s="183"/>
      <c r="U9" s="183"/>
      <c r="V9" s="183"/>
      <c r="W9" s="183"/>
      <c r="X9" s="183"/>
    </row>
    <row r="10" spans="2:24" ht="14.1" customHeight="1" x14ac:dyDescent="0.15">
      <c r="B10" s="214"/>
      <c r="C10" s="193">
        <v>24</v>
      </c>
      <c r="D10" s="211"/>
      <c r="E10" s="165">
        <v>735</v>
      </c>
      <c r="F10" s="165">
        <v>1071</v>
      </c>
      <c r="G10" s="165">
        <v>844</v>
      </c>
      <c r="H10" s="165">
        <v>138330</v>
      </c>
      <c r="I10" s="165">
        <v>882</v>
      </c>
      <c r="J10" s="165">
        <v>1523</v>
      </c>
      <c r="K10" s="165">
        <v>1138</v>
      </c>
      <c r="L10" s="166">
        <v>620046</v>
      </c>
      <c r="M10" s="183"/>
      <c r="N10" s="184"/>
      <c r="O10" s="184"/>
      <c r="P10" s="184"/>
      <c r="Q10" s="183"/>
      <c r="R10" s="183"/>
      <c r="S10" s="183"/>
      <c r="T10" s="183"/>
      <c r="U10" s="183"/>
      <c r="V10" s="183"/>
      <c r="W10" s="183"/>
      <c r="X10" s="183"/>
    </row>
    <row r="11" spans="2:24" ht="14.1" customHeight="1" x14ac:dyDescent="0.15">
      <c r="B11" s="202"/>
      <c r="C11" s="205">
        <v>25</v>
      </c>
      <c r="D11" s="213"/>
      <c r="E11" s="212">
        <v>798</v>
      </c>
      <c r="F11" s="212">
        <v>1050</v>
      </c>
      <c r="G11" s="213">
        <v>914.42971871994416</v>
      </c>
      <c r="H11" s="212">
        <v>121845.3</v>
      </c>
      <c r="I11" s="212">
        <v>1102.5</v>
      </c>
      <c r="J11" s="212">
        <v>1606.5</v>
      </c>
      <c r="K11" s="212">
        <v>1383.4348977420236</v>
      </c>
      <c r="L11" s="213">
        <v>513693.10000000015</v>
      </c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</row>
    <row r="12" spans="2:24" ht="14.1" customHeight="1" x14ac:dyDescent="0.15">
      <c r="B12" s="160"/>
      <c r="C12" s="145">
        <v>7</v>
      </c>
      <c r="D12" s="161"/>
      <c r="E12" s="210">
        <v>819</v>
      </c>
      <c r="F12" s="210">
        <v>1029</v>
      </c>
      <c r="G12" s="210">
        <v>880.63841755236524</v>
      </c>
      <c r="H12" s="210">
        <v>10808.8</v>
      </c>
      <c r="I12" s="210">
        <v>1258.8450000000003</v>
      </c>
      <c r="J12" s="210">
        <v>1470</v>
      </c>
      <c r="K12" s="210">
        <v>1360.9002397197125</v>
      </c>
      <c r="L12" s="211">
        <v>43566.600000000006</v>
      </c>
    </row>
    <row r="13" spans="2:24" ht="14.1" customHeight="1" x14ac:dyDescent="0.15">
      <c r="B13" s="160"/>
      <c r="C13" s="145">
        <v>8</v>
      </c>
      <c r="D13" s="161"/>
      <c r="E13" s="210">
        <v>840</v>
      </c>
      <c r="F13" s="210">
        <v>997.5</v>
      </c>
      <c r="G13" s="210">
        <v>892.17194029850771</v>
      </c>
      <c r="H13" s="210">
        <v>8504.2000000000007</v>
      </c>
      <c r="I13" s="210">
        <v>1255.6950000000002</v>
      </c>
      <c r="J13" s="210">
        <v>1449</v>
      </c>
      <c r="K13" s="210">
        <v>1351.2623922413795</v>
      </c>
      <c r="L13" s="211">
        <v>39165.1</v>
      </c>
    </row>
    <row r="14" spans="2:24" ht="14.1" customHeight="1" x14ac:dyDescent="0.15">
      <c r="B14" s="160"/>
      <c r="C14" s="145">
        <v>9</v>
      </c>
      <c r="D14" s="161"/>
      <c r="E14" s="210">
        <v>840</v>
      </c>
      <c r="F14" s="210">
        <v>1050</v>
      </c>
      <c r="G14" s="210">
        <v>919.4845636547426</v>
      </c>
      <c r="H14" s="210">
        <v>8436.1999999999989</v>
      </c>
      <c r="I14" s="210">
        <v>1260</v>
      </c>
      <c r="J14" s="210">
        <v>1449</v>
      </c>
      <c r="K14" s="210">
        <v>1376.1491769156194</v>
      </c>
      <c r="L14" s="211">
        <v>33806.699999999997</v>
      </c>
    </row>
    <row r="15" spans="2:24" ht="14.1" customHeight="1" x14ac:dyDescent="0.15">
      <c r="B15" s="160"/>
      <c r="C15" s="145">
        <v>10</v>
      </c>
      <c r="D15" s="161"/>
      <c r="E15" s="210">
        <v>840</v>
      </c>
      <c r="F15" s="210">
        <v>1050</v>
      </c>
      <c r="G15" s="210">
        <v>938.19504095015623</v>
      </c>
      <c r="H15" s="210">
        <v>12451.8</v>
      </c>
      <c r="I15" s="210">
        <v>1281</v>
      </c>
      <c r="J15" s="210">
        <v>1522.5</v>
      </c>
      <c r="K15" s="210">
        <v>1421.0498372660704</v>
      </c>
      <c r="L15" s="211">
        <v>50882.3</v>
      </c>
    </row>
    <row r="16" spans="2:24" ht="14.1" customHeight="1" x14ac:dyDescent="0.15">
      <c r="B16" s="160"/>
      <c r="C16" s="145">
        <v>11</v>
      </c>
      <c r="D16" s="161"/>
      <c r="E16" s="210">
        <v>840</v>
      </c>
      <c r="F16" s="210">
        <v>1050</v>
      </c>
      <c r="G16" s="210">
        <v>992.78455991694989</v>
      </c>
      <c r="H16" s="210">
        <v>13099.6</v>
      </c>
      <c r="I16" s="210">
        <v>1365</v>
      </c>
      <c r="J16" s="210">
        <v>1588.65</v>
      </c>
      <c r="K16" s="210">
        <v>1476.2021764032079</v>
      </c>
      <c r="L16" s="211">
        <v>52672.100000000006</v>
      </c>
    </row>
    <row r="17" spans="2:24" ht="14.1" customHeight="1" x14ac:dyDescent="0.15">
      <c r="B17" s="160"/>
      <c r="C17" s="145">
        <v>12</v>
      </c>
      <c r="D17" s="161"/>
      <c r="E17" s="210">
        <v>840</v>
      </c>
      <c r="F17" s="210">
        <v>1050</v>
      </c>
      <c r="G17" s="210">
        <v>996.22026176275676</v>
      </c>
      <c r="H17" s="210">
        <v>9738.5999999999985</v>
      </c>
      <c r="I17" s="210">
        <v>1417.5</v>
      </c>
      <c r="J17" s="210">
        <v>1606.5</v>
      </c>
      <c r="K17" s="210">
        <v>1520.1599177330897</v>
      </c>
      <c r="L17" s="211">
        <v>47025.5</v>
      </c>
    </row>
    <row r="18" spans="2:24" ht="14.1" customHeight="1" x14ac:dyDescent="0.15">
      <c r="B18" s="160" t="s">
        <v>157</v>
      </c>
      <c r="C18" s="145">
        <v>1</v>
      </c>
      <c r="D18" s="161" t="s">
        <v>158</v>
      </c>
      <c r="E18" s="210">
        <v>840</v>
      </c>
      <c r="F18" s="210">
        <v>1050</v>
      </c>
      <c r="G18" s="210">
        <v>1003.1408522464102</v>
      </c>
      <c r="H18" s="210">
        <v>8549.4</v>
      </c>
      <c r="I18" s="210">
        <v>1271.9700000000003</v>
      </c>
      <c r="J18" s="210">
        <v>1554</v>
      </c>
      <c r="K18" s="210">
        <v>1447.9600462299204</v>
      </c>
      <c r="L18" s="211">
        <v>50105.2</v>
      </c>
    </row>
    <row r="19" spans="2:24" ht="14.1" customHeight="1" x14ac:dyDescent="0.15">
      <c r="B19" s="160"/>
      <c r="C19" s="145">
        <v>2</v>
      </c>
      <c r="D19" s="161"/>
      <c r="E19" s="210">
        <v>892.5</v>
      </c>
      <c r="F19" s="210">
        <v>1050</v>
      </c>
      <c r="G19" s="210">
        <v>1001.0293250117556</v>
      </c>
      <c r="H19" s="210">
        <v>8459</v>
      </c>
      <c r="I19" s="210">
        <v>1227.24</v>
      </c>
      <c r="J19" s="210">
        <v>1554</v>
      </c>
      <c r="K19" s="210">
        <v>1424.22849437474</v>
      </c>
      <c r="L19" s="211">
        <v>34615.700000000004</v>
      </c>
    </row>
    <row r="20" spans="2:24" ht="14.1" customHeight="1" x14ac:dyDescent="0.15">
      <c r="B20" s="160"/>
      <c r="C20" s="145">
        <v>3</v>
      </c>
      <c r="D20" s="161"/>
      <c r="E20" s="210">
        <v>861</v>
      </c>
      <c r="F20" s="210">
        <v>1080.03</v>
      </c>
      <c r="G20" s="210">
        <v>1027.26660341556</v>
      </c>
      <c r="H20" s="210">
        <v>10049.4</v>
      </c>
      <c r="I20" s="210">
        <v>1171.17</v>
      </c>
      <c r="J20" s="210">
        <v>1554</v>
      </c>
      <c r="K20" s="210">
        <v>1419.315136839029</v>
      </c>
      <c r="L20" s="211">
        <v>40120.800000000003</v>
      </c>
    </row>
    <row r="21" spans="2:24" ht="14.1" customHeight="1" x14ac:dyDescent="0.15">
      <c r="B21" s="160"/>
      <c r="C21" s="145">
        <v>4</v>
      </c>
      <c r="D21" s="161"/>
      <c r="E21" s="210">
        <v>896.4</v>
      </c>
      <c r="F21" s="210">
        <v>1134</v>
      </c>
      <c r="G21" s="210">
        <v>1048.5349730893433</v>
      </c>
      <c r="H21" s="210">
        <v>12691.599999999999</v>
      </c>
      <c r="I21" s="210">
        <v>1247.4000000000001</v>
      </c>
      <c r="J21" s="210">
        <v>1598.4</v>
      </c>
      <c r="K21" s="210">
        <v>1470.1811807166794</v>
      </c>
      <c r="L21" s="211">
        <v>45783.7</v>
      </c>
    </row>
    <row r="22" spans="2:24" ht="14.1" customHeight="1" x14ac:dyDescent="0.15">
      <c r="B22" s="160"/>
      <c r="C22" s="145">
        <v>5</v>
      </c>
      <c r="D22" s="161"/>
      <c r="E22" s="210">
        <v>918</v>
      </c>
      <c r="F22" s="210">
        <v>1188</v>
      </c>
      <c r="G22" s="210">
        <v>1069.3600417892389</v>
      </c>
      <c r="H22" s="210">
        <v>7907</v>
      </c>
      <c r="I22" s="210">
        <v>1350</v>
      </c>
      <c r="J22" s="210">
        <v>1620</v>
      </c>
      <c r="K22" s="210">
        <v>1513.554093351328</v>
      </c>
      <c r="L22" s="211">
        <v>41744.9</v>
      </c>
    </row>
    <row r="23" spans="2:24" ht="14.1" customHeight="1" x14ac:dyDescent="0.15">
      <c r="B23" s="160"/>
      <c r="C23" s="145">
        <v>6</v>
      </c>
      <c r="D23" s="161"/>
      <c r="E23" s="210">
        <v>918</v>
      </c>
      <c r="F23" s="210">
        <v>1188</v>
      </c>
      <c r="G23" s="210">
        <v>1105.5446172173806</v>
      </c>
      <c r="H23" s="210">
        <v>9609.2999999999993</v>
      </c>
      <c r="I23" s="210">
        <v>1414.8</v>
      </c>
      <c r="J23" s="210">
        <v>1674</v>
      </c>
      <c r="K23" s="210">
        <v>1595.0062663291135</v>
      </c>
      <c r="L23" s="211">
        <v>48507.8</v>
      </c>
    </row>
    <row r="24" spans="2:24" ht="14.1" customHeight="1" x14ac:dyDescent="0.15">
      <c r="B24" s="151"/>
      <c r="C24" s="155">
        <v>7</v>
      </c>
      <c r="D24" s="167"/>
      <c r="E24" s="212">
        <v>918</v>
      </c>
      <c r="F24" s="212">
        <v>1188</v>
      </c>
      <c r="G24" s="212">
        <v>1126.1559543834201</v>
      </c>
      <c r="H24" s="212">
        <v>9088.6</v>
      </c>
      <c r="I24" s="212">
        <v>1359.5039999999999</v>
      </c>
      <c r="J24" s="212">
        <v>1675.296</v>
      </c>
      <c r="K24" s="212">
        <v>1563.9914464081201</v>
      </c>
      <c r="L24" s="213">
        <v>58158.8</v>
      </c>
    </row>
    <row r="25" spans="2:24" x14ac:dyDescent="0.15">
      <c r="B25" s="197" t="s">
        <v>142</v>
      </c>
      <c r="C25" s="188"/>
      <c r="D25" s="218"/>
      <c r="E25" s="214"/>
      <c r="F25" s="210"/>
      <c r="G25" s="183"/>
      <c r="H25" s="210"/>
      <c r="I25" s="214"/>
      <c r="J25" s="210"/>
      <c r="K25" s="183"/>
      <c r="L25" s="210"/>
    </row>
    <row r="26" spans="2:24" x14ac:dyDescent="0.15">
      <c r="B26" s="197"/>
      <c r="C26" s="188"/>
      <c r="D26" s="218"/>
      <c r="E26" s="214"/>
      <c r="F26" s="210"/>
      <c r="G26" s="183"/>
      <c r="H26" s="210"/>
      <c r="I26" s="214"/>
      <c r="J26" s="210"/>
      <c r="K26" s="183"/>
      <c r="L26" s="210"/>
    </row>
    <row r="27" spans="2:24" x14ac:dyDescent="0.15">
      <c r="B27" s="194" t="s">
        <v>129</v>
      </c>
      <c r="C27" s="188"/>
      <c r="D27" s="218"/>
      <c r="E27" s="214"/>
      <c r="F27" s="210"/>
      <c r="G27" s="183"/>
      <c r="H27" s="210"/>
      <c r="I27" s="214"/>
      <c r="J27" s="210"/>
      <c r="K27" s="183"/>
      <c r="L27" s="210"/>
    </row>
    <row r="28" spans="2:24" x14ac:dyDescent="0.15">
      <c r="B28" s="219">
        <v>41821</v>
      </c>
      <c r="C28" s="220"/>
      <c r="D28" s="221">
        <v>41827</v>
      </c>
      <c r="E28" s="689">
        <v>918</v>
      </c>
      <c r="F28" s="690">
        <v>1188</v>
      </c>
      <c r="G28" s="691">
        <v>1111.6744960086596</v>
      </c>
      <c r="H28" s="264">
        <v>1753.5</v>
      </c>
      <c r="I28" s="689">
        <v>1458</v>
      </c>
      <c r="J28" s="690">
        <v>1674</v>
      </c>
      <c r="K28" s="691">
        <v>1593.8907526243552</v>
      </c>
      <c r="L28" s="264">
        <v>10731.6</v>
      </c>
    </row>
    <row r="29" spans="2:24" x14ac:dyDescent="0.15">
      <c r="B29" s="219" t="s">
        <v>130</v>
      </c>
      <c r="C29" s="220"/>
      <c r="D29" s="221"/>
      <c r="E29" s="214"/>
      <c r="F29" s="210"/>
      <c r="G29" s="183"/>
      <c r="H29" s="210"/>
      <c r="I29" s="214"/>
      <c r="J29" s="210"/>
      <c r="K29" s="183"/>
      <c r="L29" s="210"/>
    </row>
    <row r="30" spans="2:24" x14ac:dyDescent="0.15">
      <c r="B30" s="219">
        <v>41828</v>
      </c>
      <c r="C30" s="220"/>
      <c r="D30" s="221">
        <v>41834</v>
      </c>
      <c r="E30" s="689">
        <v>950.4</v>
      </c>
      <c r="F30" s="690">
        <v>1188</v>
      </c>
      <c r="G30" s="691">
        <v>1128.6967228340188</v>
      </c>
      <c r="H30" s="264">
        <v>2148.4</v>
      </c>
      <c r="I30" s="689">
        <v>1458</v>
      </c>
      <c r="J30" s="690">
        <v>1674</v>
      </c>
      <c r="K30" s="691">
        <v>1589.9449165987735</v>
      </c>
      <c r="L30" s="264">
        <v>12107.2</v>
      </c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</row>
    <row r="31" spans="2:24" x14ac:dyDescent="0.15">
      <c r="B31" s="219" t="s">
        <v>131</v>
      </c>
      <c r="C31" s="220"/>
      <c r="D31" s="221"/>
      <c r="E31" s="224"/>
      <c r="F31" s="225"/>
      <c r="G31" s="226"/>
      <c r="H31" s="225"/>
      <c r="I31" s="224"/>
      <c r="J31" s="225"/>
      <c r="K31" s="226"/>
      <c r="L31" s="225"/>
    </row>
    <row r="32" spans="2:24" x14ac:dyDescent="0.15">
      <c r="B32" s="219">
        <v>41835</v>
      </c>
      <c r="C32" s="220"/>
      <c r="D32" s="221">
        <v>41838</v>
      </c>
      <c r="E32" s="224">
        <v>1026</v>
      </c>
      <c r="F32" s="225">
        <v>1188</v>
      </c>
      <c r="G32" s="226">
        <v>1136.3030172413792</v>
      </c>
      <c r="H32" s="223">
        <v>1135.7</v>
      </c>
      <c r="I32" s="224">
        <v>1404</v>
      </c>
      <c r="J32" s="225">
        <v>1675.296</v>
      </c>
      <c r="K32" s="226">
        <v>1540.075771469785</v>
      </c>
      <c r="L32" s="223">
        <v>7426.3</v>
      </c>
    </row>
    <row r="33" spans="2:12" x14ac:dyDescent="0.15">
      <c r="B33" s="219" t="s">
        <v>132</v>
      </c>
      <c r="C33" s="220"/>
      <c r="D33" s="221"/>
      <c r="E33" s="224"/>
      <c r="F33" s="225"/>
      <c r="G33" s="226"/>
      <c r="H33" s="225"/>
      <c r="I33" s="224"/>
      <c r="J33" s="225"/>
      <c r="K33" s="226"/>
      <c r="L33" s="225"/>
    </row>
    <row r="34" spans="2:12" ht="12" customHeight="1" x14ac:dyDescent="0.15">
      <c r="B34" s="219">
        <v>41842</v>
      </c>
      <c r="C34" s="220"/>
      <c r="D34" s="221">
        <v>41848</v>
      </c>
      <c r="E34" s="224">
        <v>972</v>
      </c>
      <c r="F34" s="225">
        <v>1188</v>
      </c>
      <c r="G34" s="226">
        <v>1132.9013413456375</v>
      </c>
      <c r="H34" s="223">
        <v>2443.9</v>
      </c>
      <c r="I34" s="224">
        <v>1359.5039999999999</v>
      </c>
      <c r="J34" s="225">
        <v>1663.2</v>
      </c>
      <c r="K34" s="226">
        <v>1556.0691636158826</v>
      </c>
      <c r="L34" s="223">
        <v>19302.2</v>
      </c>
    </row>
    <row r="35" spans="2:12" ht="12" customHeight="1" x14ac:dyDescent="0.15">
      <c r="B35" s="219" t="s">
        <v>133</v>
      </c>
      <c r="C35" s="220"/>
      <c r="D35" s="221"/>
      <c r="E35" s="224"/>
      <c r="F35" s="225"/>
      <c r="G35" s="226"/>
      <c r="H35" s="225"/>
      <c r="I35" s="224"/>
      <c r="J35" s="225"/>
      <c r="K35" s="226"/>
      <c r="L35" s="225"/>
    </row>
    <row r="36" spans="2:12" ht="12" customHeight="1" x14ac:dyDescent="0.15">
      <c r="B36" s="231">
        <v>41849</v>
      </c>
      <c r="C36" s="232"/>
      <c r="D36" s="233">
        <v>41855</v>
      </c>
      <c r="E36" s="692">
        <v>950.4</v>
      </c>
      <c r="F36" s="693">
        <v>1188</v>
      </c>
      <c r="G36" s="694">
        <v>1121.7934883720925</v>
      </c>
      <c r="H36" s="693">
        <v>1607.1</v>
      </c>
      <c r="I36" s="695">
        <v>1382.4</v>
      </c>
      <c r="J36" s="696">
        <v>1663.2</v>
      </c>
      <c r="K36" s="697">
        <v>1539.2467784956439</v>
      </c>
      <c r="L36" s="693">
        <v>8591.5</v>
      </c>
    </row>
    <row r="37" spans="2:12" ht="6" customHeight="1" x14ac:dyDescent="0.15">
      <c r="B37" s="195"/>
      <c r="C37" s="188"/>
      <c r="D37" s="188"/>
      <c r="E37" s="183"/>
      <c r="F37" s="183"/>
      <c r="G37" s="183"/>
      <c r="H37" s="183"/>
      <c r="I37" s="183"/>
      <c r="J37" s="183"/>
      <c r="K37" s="183"/>
      <c r="L37" s="183"/>
    </row>
    <row r="38" spans="2:12" ht="12.75" customHeight="1" x14ac:dyDescent="0.15">
      <c r="B38" s="187"/>
    </row>
    <row r="39" spans="2:12" ht="12.75" customHeight="1" x14ac:dyDescent="0.15">
      <c r="B39" s="235"/>
      <c r="L39" s="183"/>
    </row>
    <row r="40" spans="2:12" x14ac:dyDescent="0.15">
      <c r="B40" s="235"/>
      <c r="L40" s="183"/>
    </row>
    <row r="41" spans="2:12" x14ac:dyDescent="0.15">
      <c r="B41" s="2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86" customWidth="1"/>
    <col min="2" max="2" width="5.25" style="186" customWidth="1"/>
    <col min="3" max="3" width="2.5" style="186" customWidth="1"/>
    <col min="4" max="4" width="5.375" style="186" customWidth="1"/>
    <col min="5" max="5" width="5.5" style="186" customWidth="1"/>
    <col min="6" max="7" width="5.875" style="186" customWidth="1"/>
    <col min="8" max="8" width="8.125" style="186" customWidth="1"/>
    <col min="9" max="9" width="5.75" style="186" customWidth="1"/>
    <col min="10" max="11" width="5.875" style="186" customWidth="1"/>
    <col min="12" max="12" width="8.125" style="186" customWidth="1"/>
    <col min="13" max="13" width="5.5" style="186" customWidth="1"/>
    <col min="14" max="15" width="5.875" style="186" customWidth="1"/>
    <col min="16" max="16" width="8.125" style="186" customWidth="1"/>
    <col min="17" max="17" width="5.375" style="186" customWidth="1"/>
    <col min="18" max="19" width="5.875" style="186" customWidth="1"/>
    <col min="20" max="20" width="8.125" style="186" customWidth="1"/>
    <col min="21" max="21" width="5.5" style="186" customWidth="1"/>
    <col min="22" max="23" width="5.875" style="186" customWidth="1"/>
    <col min="24" max="24" width="8.125" style="186" customWidth="1"/>
    <col min="25" max="27" width="7.5" style="183"/>
    <col min="28" max="16384" width="7.5" style="186"/>
  </cols>
  <sheetData>
    <row r="3" spans="2:31" x14ac:dyDescent="0.15">
      <c r="B3" s="186" t="s">
        <v>460</v>
      </c>
    </row>
    <row r="4" spans="2:31" x14ac:dyDescent="0.15">
      <c r="X4" s="187" t="s">
        <v>90</v>
      </c>
    </row>
    <row r="5" spans="2:31" ht="6" customHeight="1" x14ac:dyDescent="0.1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2:31" ht="13.5" x14ac:dyDescent="0.15">
      <c r="B6" s="190"/>
      <c r="C6" s="191" t="s">
        <v>91</v>
      </c>
      <c r="D6" s="192"/>
      <c r="E6" s="215" t="s">
        <v>124</v>
      </c>
      <c r="F6" s="216"/>
      <c r="G6" s="216"/>
      <c r="H6" s="217"/>
      <c r="I6" s="215" t="s">
        <v>125</v>
      </c>
      <c r="J6" s="216"/>
      <c r="K6" s="216"/>
      <c r="L6" s="217"/>
      <c r="M6" s="215" t="s">
        <v>126</v>
      </c>
      <c r="N6" s="216"/>
      <c r="O6" s="216"/>
      <c r="P6" s="217"/>
      <c r="Q6" s="215" t="s">
        <v>128</v>
      </c>
      <c r="R6" s="216"/>
      <c r="S6" s="216"/>
      <c r="T6" s="217"/>
      <c r="U6" s="236" t="s">
        <v>136</v>
      </c>
      <c r="V6" s="237"/>
      <c r="W6" s="237"/>
      <c r="X6" s="238"/>
      <c r="AA6" s="184"/>
      <c r="AB6" s="184"/>
      <c r="AC6" s="184"/>
      <c r="AD6" s="184"/>
      <c r="AE6" s="184"/>
    </row>
    <row r="7" spans="2:31" ht="13.5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M7" s="199" t="s">
        <v>98</v>
      </c>
      <c r="N7" s="198" t="s">
        <v>99</v>
      </c>
      <c r="O7" s="199" t="s">
        <v>100</v>
      </c>
      <c r="P7" s="198" t="s">
        <v>101</v>
      </c>
      <c r="Q7" s="199" t="s">
        <v>98</v>
      </c>
      <c r="R7" s="198" t="s">
        <v>99</v>
      </c>
      <c r="S7" s="200" t="s">
        <v>100</v>
      </c>
      <c r="T7" s="198" t="s">
        <v>101</v>
      </c>
      <c r="U7" s="199" t="s">
        <v>98</v>
      </c>
      <c r="V7" s="198" t="s">
        <v>99</v>
      </c>
      <c r="W7" s="200" t="s">
        <v>100</v>
      </c>
      <c r="X7" s="198" t="s">
        <v>101</v>
      </c>
      <c r="AA7" s="184"/>
      <c r="AB7" s="184"/>
      <c r="AC7" s="184"/>
      <c r="AD7" s="184"/>
      <c r="AE7" s="184"/>
    </row>
    <row r="8" spans="2:31" ht="13.5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M8" s="203"/>
      <c r="N8" s="204"/>
      <c r="O8" s="203" t="s">
        <v>102</v>
      </c>
      <c r="P8" s="204"/>
      <c r="Q8" s="203"/>
      <c r="R8" s="204"/>
      <c r="S8" s="205" t="s">
        <v>102</v>
      </c>
      <c r="T8" s="204"/>
      <c r="U8" s="203"/>
      <c r="V8" s="204"/>
      <c r="W8" s="205" t="s">
        <v>102</v>
      </c>
      <c r="X8" s="204"/>
      <c r="AA8" s="184"/>
      <c r="AB8" s="184"/>
      <c r="AC8" s="184"/>
      <c r="AD8" s="184"/>
      <c r="AE8" s="184"/>
    </row>
    <row r="9" spans="2:31" ht="14.1" customHeight="1" x14ac:dyDescent="0.15">
      <c r="B9" s="190" t="s">
        <v>161</v>
      </c>
      <c r="C9" s="200">
        <v>23</v>
      </c>
      <c r="D9" s="208" t="s">
        <v>162</v>
      </c>
      <c r="E9" s="319">
        <v>1785</v>
      </c>
      <c r="F9" s="319">
        <v>2782.5</v>
      </c>
      <c r="G9" s="329">
        <v>2272.6183664688806</v>
      </c>
      <c r="H9" s="319">
        <v>112938.6</v>
      </c>
      <c r="I9" s="319">
        <v>1575</v>
      </c>
      <c r="J9" s="319">
        <v>2100</v>
      </c>
      <c r="K9" s="319">
        <v>1790.0319262105306</v>
      </c>
      <c r="L9" s="319">
        <v>82107.100000000006</v>
      </c>
      <c r="M9" s="319">
        <v>1260</v>
      </c>
      <c r="N9" s="319">
        <v>1659</v>
      </c>
      <c r="O9" s="319">
        <v>1385.6232097838333</v>
      </c>
      <c r="P9" s="319">
        <v>47042.000000000007</v>
      </c>
      <c r="Q9" s="319">
        <v>3990</v>
      </c>
      <c r="R9" s="319">
        <v>5460</v>
      </c>
      <c r="S9" s="319">
        <v>4794.4439599691068</v>
      </c>
      <c r="T9" s="319">
        <v>21955.4</v>
      </c>
      <c r="U9" s="319">
        <v>3045</v>
      </c>
      <c r="V9" s="319">
        <v>4410</v>
      </c>
      <c r="W9" s="319">
        <v>3857.8783887304758</v>
      </c>
      <c r="X9" s="329">
        <v>57465.8</v>
      </c>
      <c r="AA9" s="184"/>
      <c r="AB9" s="184"/>
      <c r="AC9" s="184"/>
      <c r="AD9" s="184"/>
      <c r="AE9" s="184"/>
    </row>
    <row r="10" spans="2:31" ht="14.1" customHeight="1" x14ac:dyDescent="0.15">
      <c r="B10" s="214"/>
      <c r="C10" s="193">
        <v>24</v>
      </c>
      <c r="D10" s="211"/>
      <c r="E10" s="165">
        <v>1785</v>
      </c>
      <c r="F10" s="165">
        <v>2730</v>
      </c>
      <c r="G10" s="165">
        <v>2081.4378366759433</v>
      </c>
      <c r="H10" s="165">
        <v>205017.2</v>
      </c>
      <c r="I10" s="165">
        <v>1470</v>
      </c>
      <c r="J10" s="165">
        <v>2100</v>
      </c>
      <c r="K10" s="165">
        <v>1621.7581201728219</v>
      </c>
      <c r="L10" s="165">
        <v>112180</v>
      </c>
      <c r="M10" s="165">
        <v>1155</v>
      </c>
      <c r="N10" s="165">
        <v>1627.5</v>
      </c>
      <c r="O10" s="165">
        <v>1330.027957603847</v>
      </c>
      <c r="P10" s="165">
        <v>84257.8</v>
      </c>
      <c r="Q10" s="165">
        <v>3675</v>
      </c>
      <c r="R10" s="165">
        <v>5775</v>
      </c>
      <c r="S10" s="165">
        <v>4675.274714670456</v>
      </c>
      <c r="T10" s="165">
        <v>29570.299999999996</v>
      </c>
      <c r="U10" s="165">
        <v>3150</v>
      </c>
      <c r="V10" s="165">
        <v>4515</v>
      </c>
      <c r="W10" s="165">
        <v>3554.5701010739867</v>
      </c>
      <c r="X10" s="166">
        <v>66524.5</v>
      </c>
      <c r="AA10" s="184"/>
      <c r="AB10" s="184"/>
      <c r="AC10" s="184"/>
      <c r="AD10" s="184"/>
      <c r="AE10" s="184"/>
    </row>
    <row r="11" spans="2:31" ht="14.1" customHeight="1" x14ac:dyDescent="0.15">
      <c r="B11" s="202"/>
      <c r="C11" s="205">
        <v>25</v>
      </c>
      <c r="D11" s="213"/>
      <c r="E11" s="212">
        <v>2100</v>
      </c>
      <c r="F11" s="212">
        <v>2940</v>
      </c>
      <c r="G11" s="212">
        <v>2395.5998448750865</v>
      </c>
      <c r="H11" s="212">
        <v>224717.59999999995</v>
      </c>
      <c r="I11" s="212">
        <v>1575</v>
      </c>
      <c r="J11" s="212">
        <v>2310</v>
      </c>
      <c r="K11" s="212">
        <v>1874.9625580893742</v>
      </c>
      <c r="L11" s="212">
        <v>101757.29999999999</v>
      </c>
      <c r="M11" s="212">
        <v>1155</v>
      </c>
      <c r="N11" s="212">
        <v>1700.0550000000001</v>
      </c>
      <c r="O11" s="212">
        <v>1416.6988694929344</v>
      </c>
      <c r="P11" s="212">
        <v>66833.800000000017</v>
      </c>
      <c r="Q11" s="212">
        <v>4935</v>
      </c>
      <c r="R11" s="212">
        <v>6090</v>
      </c>
      <c r="S11" s="212">
        <v>5463.2913526669217</v>
      </c>
      <c r="T11" s="212">
        <v>30988.400000000001</v>
      </c>
      <c r="U11" s="212">
        <v>3570</v>
      </c>
      <c r="V11" s="212">
        <v>4515</v>
      </c>
      <c r="W11" s="212">
        <v>4024.1501613096739</v>
      </c>
      <c r="X11" s="213">
        <v>46999.899999999994</v>
      </c>
      <c r="AB11" s="183"/>
      <c r="AC11" s="183"/>
      <c r="AD11" s="183"/>
      <c r="AE11" s="183"/>
    </row>
    <row r="12" spans="2:31" ht="14.1" customHeight="1" x14ac:dyDescent="0.15">
      <c r="B12" s="160"/>
      <c r="C12" s="145">
        <v>7</v>
      </c>
      <c r="D12" s="161"/>
      <c r="E12" s="210">
        <v>2226</v>
      </c>
      <c r="F12" s="210">
        <v>2572.5</v>
      </c>
      <c r="G12" s="210">
        <v>2429.5112556278136</v>
      </c>
      <c r="H12" s="210">
        <v>15417.200000000003</v>
      </c>
      <c r="I12" s="210">
        <v>1732.5</v>
      </c>
      <c r="J12" s="210">
        <v>2079</v>
      </c>
      <c r="K12" s="210">
        <v>1889.1872363636364</v>
      </c>
      <c r="L12" s="210">
        <v>8477.8000000000011</v>
      </c>
      <c r="M12" s="210">
        <v>1365</v>
      </c>
      <c r="N12" s="210">
        <v>1700.0550000000001</v>
      </c>
      <c r="O12" s="210">
        <v>1479.9938395194827</v>
      </c>
      <c r="P12" s="210">
        <v>5493.7000000000007</v>
      </c>
      <c r="Q12" s="210">
        <v>5145</v>
      </c>
      <c r="R12" s="210">
        <v>5775</v>
      </c>
      <c r="S12" s="210">
        <v>5386.9831904262537</v>
      </c>
      <c r="T12" s="211">
        <v>2901.5</v>
      </c>
      <c r="U12" s="210">
        <v>3727.5</v>
      </c>
      <c r="V12" s="210">
        <v>4305</v>
      </c>
      <c r="W12" s="210">
        <v>3960.5990420800545</v>
      </c>
      <c r="X12" s="211">
        <v>3179.1000000000004</v>
      </c>
    </row>
    <row r="13" spans="2:31" ht="14.1" customHeight="1" x14ac:dyDescent="0.15">
      <c r="B13" s="160"/>
      <c r="C13" s="145">
        <v>8</v>
      </c>
      <c r="D13" s="161"/>
      <c r="E13" s="210">
        <v>2205</v>
      </c>
      <c r="F13" s="210">
        <v>2520</v>
      </c>
      <c r="G13" s="210">
        <v>2372.1879742858532</v>
      </c>
      <c r="H13" s="210">
        <v>20956.2</v>
      </c>
      <c r="I13" s="210">
        <v>1714.23</v>
      </c>
      <c r="J13" s="210">
        <v>1995</v>
      </c>
      <c r="K13" s="210">
        <v>1861.0004420866492</v>
      </c>
      <c r="L13" s="210">
        <v>7131.3</v>
      </c>
      <c r="M13" s="210">
        <v>1399.9649999999999</v>
      </c>
      <c r="N13" s="210">
        <v>1627.5</v>
      </c>
      <c r="O13" s="210">
        <v>1502.9845220854454</v>
      </c>
      <c r="P13" s="210">
        <v>5465.4</v>
      </c>
      <c r="Q13" s="210">
        <v>5250</v>
      </c>
      <c r="R13" s="210">
        <v>5565</v>
      </c>
      <c r="S13" s="210">
        <v>5348.677805894612</v>
      </c>
      <c r="T13" s="210">
        <v>2179.3000000000002</v>
      </c>
      <c r="U13" s="210">
        <v>3800.0550000000003</v>
      </c>
      <c r="V13" s="210">
        <v>4147.5</v>
      </c>
      <c r="W13" s="210">
        <v>3981.7301587301586</v>
      </c>
      <c r="X13" s="210">
        <v>3882.6000000000004</v>
      </c>
    </row>
    <row r="14" spans="2:31" ht="14.1" customHeight="1" x14ac:dyDescent="0.15">
      <c r="B14" s="160"/>
      <c r="C14" s="145">
        <v>9</v>
      </c>
      <c r="D14" s="161"/>
      <c r="E14" s="210">
        <v>2205</v>
      </c>
      <c r="F14" s="210">
        <v>2520</v>
      </c>
      <c r="G14" s="210">
        <v>2374.8817390562344</v>
      </c>
      <c r="H14" s="210">
        <v>19689.899999999998</v>
      </c>
      <c r="I14" s="210">
        <v>1680</v>
      </c>
      <c r="J14" s="210">
        <v>1995</v>
      </c>
      <c r="K14" s="210">
        <v>1847.3778463241174</v>
      </c>
      <c r="L14" s="210">
        <v>8900.2000000000007</v>
      </c>
      <c r="M14" s="210">
        <v>1399.9649999999999</v>
      </c>
      <c r="N14" s="210">
        <v>1627.5</v>
      </c>
      <c r="O14" s="210">
        <v>1502.5270402186648</v>
      </c>
      <c r="P14" s="210">
        <v>4670.2</v>
      </c>
      <c r="Q14" s="210">
        <v>5250</v>
      </c>
      <c r="R14" s="210">
        <v>5565</v>
      </c>
      <c r="S14" s="210">
        <v>5383.7539919466808</v>
      </c>
      <c r="T14" s="210">
        <v>2918.1000000000004</v>
      </c>
      <c r="U14" s="210">
        <v>3885</v>
      </c>
      <c r="V14" s="210">
        <v>4200</v>
      </c>
      <c r="W14" s="210">
        <v>4049.5067049808436</v>
      </c>
      <c r="X14" s="211">
        <v>3308.5</v>
      </c>
    </row>
    <row r="15" spans="2:31" ht="14.1" customHeight="1" x14ac:dyDescent="0.15">
      <c r="B15" s="160"/>
      <c r="C15" s="145">
        <v>10</v>
      </c>
      <c r="D15" s="161"/>
      <c r="E15" s="210">
        <v>2310</v>
      </c>
      <c r="F15" s="210">
        <v>2625</v>
      </c>
      <c r="G15" s="210">
        <v>2433.7166823327466</v>
      </c>
      <c r="H15" s="210">
        <v>17669.2</v>
      </c>
      <c r="I15" s="210">
        <v>1785</v>
      </c>
      <c r="J15" s="210">
        <v>1995</v>
      </c>
      <c r="K15" s="210">
        <v>1900.5914865029924</v>
      </c>
      <c r="L15" s="210">
        <v>6497</v>
      </c>
      <c r="M15" s="210">
        <v>1365</v>
      </c>
      <c r="N15" s="210">
        <v>1575</v>
      </c>
      <c r="O15" s="210">
        <v>1452.8549356223177</v>
      </c>
      <c r="P15" s="210">
        <v>4214.5</v>
      </c>
      <c r="Q15" s="210">
        <v>5250</v>
      </c>
      <c r="R15" s="210">
        <v>5775</v>
      </c>
      <c r="S15" s="210">
        <v>5400.9115090043479</v>
      </c>
      <c r="T15" s="210">
        <v>2412</v>
      </c>
      <c r="U15" s="210">
        <v>3900.0150000000003</v>
      </c>
      <c r="V15" s="210">
        <v>4305</v>
      </c>
      <c r="W15" s="210">
        <v>4048.8538183071882</v>
      </c>
      <c r="X15" s="211">
        <v>4661.8999999999996</v>
      </c>
    </row>
    <row r="16" spans="2:31" ht="14.1" customHeight="1" x14ac:dyDescent="0.15">
      <c r="B16" s="160"/>
      <c r="C16" s="145">
        <v>11</v>
      </c>
      <c r="D16" s="161"/>
      <c r="E16" s="210">
        <v>2415</v>
      </c>
      <c r="F16" s="210">
        <v>2835</v>
      </c>
      <c r="G16" s="210">
        <v>2611.0947801865086</v>
      </c>
      <c r="H16" s="210">
        <v>19718.699999999997</v>
      </c>
      <c r="I16" s="210">
        <v>1890</v>
      </c>
      <c r="J16" s="210">
        <v>2152.5</v>
      </c>
      <c r="K16" s="210">
        <v>1979.2194630872484</v>
      </c>
      <c r="L16" s="210">
        <v>6883.9</v>
      </c>
      <c r="M16" s="210">
        <v>1312.5</v>
      </c>
      <c r="N16" s="210">
        <v>1575</v>
      </c>
      <c r="O16" s="210">
        <v>1395.3866713557236</v>
      </c>
      <c r="P16" s="210">
        <v>5292.6</v>
      </c>
      <c r="Q16" s="210">
        <v>5250</v>
      </c>
      <c r="R16" s="210">
        <v>6090</v>
      </c>
      <c r="S16" s="210">
        <v>5490.8968295490231</v>
      </c>
      <c r="T16" s="210">
        <v>2229.6</v>
      </c>
      <c r="U16" s="210">
        <v>3885</v>
      </c>
      <c r="V16" s="210">
        <v>4515</v>
      </c>
      <c r="W16" s="210">
        <v>4154.918841502229</v>
      </c>
      <c r="X16" s="211">
        <v>4440.5</v>
      </c>
    </row>
    <row r="17" spans="2:24" ht="14.1" customHeight="1" x14ac:dyDescent="0.15">
      <c r="B17" s="160"/>
      <c r="C17" s="145">
        <v>12</v>
      </c>
      <c r="D17" s="161"/>
      <c r="E17" s="210">
        <v>2677.5</v>
      </c>
      <c r="F17" s="210">
        <v>2940</v>
      </c>
      <c r="G17" s="210">
        <v>2797.4994726433752</v>
      </c>
      <c r="H17" s="210">
        <v>23822.500000000004</v>
      </c>
      <c r="I17" s="210">
        <v>1995</v>
      </c>
      <c r="J17" s="210">
        <v>2310</v>
      </c>
      <c r="K17" s="210">
        <v>2110.4183629615163</v>
      </c>
      <c r="L17" s="210">
        <v>10450.299999999999</v>
      </c>
      <c r="M17" s="210">
        <v>1312.5</v>
      </c>
      <c r="N17" s="210">
        <v>1575</v>
      </c>
      <c r="O17" s="210">
        <v>1445.7130338965264</v>
      </c>
      <c r="P17" s="210">
        <v>5801.1</v>
      </c>
      <c r="Q17" s="210">
        <v>5460</v>
      </c>
      <c r="R17" s="210">
        <v>6090</v>
      </c>
      <c r="S17" s="210">
        <v>5836.8754736044457</v>
      </c>
      <c r="T17" s="210">
        <v>3130</v>
      </c>
      <c r="U17" s="210">
        <v>4200</v>
      </c>
      <c r="V17" s="210">
        <v>4515</v>
      </c>
      <c r="W17" s="210">
        <v>4357.6456542157348</v>
      </c>
      <c r="X17" s="211">
        <v>4371.2</v>
      </c>
    </row>
    <row r="18" spans="2:24" ht="14.1" customHeight="1" x14ac:dyDescent="0.15">
      <c r="B18" s="160" t="s">
        <v>157</v>
      </c>
      <c r="C18" s="145">
        <v>1</v>
      </c>
      <c r="D18" s="161"/>
      <c r="E18" s="210">
        <v>2373</v>
      </c>
      <c r="F18" s="210">
        <v>2856</v>
      </c>
      <c r="G18" s="210">
        <v>2584.8002998001334</v>
      </c>
      <c r="H18" s="210">
        <v>21267.999999999996</v>
      </c>
      <c r="I18" s="210">
        <v>1890</v>
      </c>
      <c r="J18" s="210">
        <v>2310</v>
      </c>
      <c r="K18" s="210">
        <v>2060.6736089930723</v>
      </c>
      <c r="L18" s="210">
        <v>9435</v>
      </c>
      <c r="M18" s="210">
        <v>1260</v>
      </c>
      <c r="N18" s="210">
        <v>1575</v>
      </c>
      <c r="O18" s="210">
        <v>1354.3190576601471</v>
      </c>
      <c r="P18" s="210">
        <v>5011.5</v>
      </c>
      <c r="Q18" s="210">
        <v>5040</v>
      </c>
      <c r="R18" s="210">
        <v>6090</v>
      </c>
      <c r="S18" s="210">
        <v>5642.1936943620185</v>
      </c>
      <c r="T18" s="210">
        <v>2381.1999999999998</v>
      </c>
      <c r="U18" s="210">
        <v>3990</v>
      </c>
      <c r="V18" s="210">
        <v>4515</v>
      </c>
      <c r="W18" s="210">
        <v>4180.8680255495028</v>
      </c>
      <c r="X18" s="211">
        <v>3938.5</v>
      </c>
    </row>
    <row r="19" spans="2:24" ht="14.1" customHeight="1" x14ac:dyDescent="0.15">
      <c r="B19" s="160"/>
      <c r="C19" s="145">
        <v>2</v>
      </c>
      <c r="D19" s="161"/>
      <c r="E19" s="210">
        <v>2205</v>
      </c>
      <c r="F19" s="210">
        <v>2572.5</v>
      </c>
      <c r="G19" s="211">
        <v>2398.019194337935</v>
      </c>
      <c r="H19" s="210">
        <v>12562.6</v>
      </c>
      <c r="I19" s="210">
        <v>1732.5</v>
      </c>
      <c r="J19" s="210">
        <v>2205</v>
      </c>
      <c r="K19" s="210">
        <v>1959.1751914325423</v>
      </c>
      <c r="L19" s="210">
        <v>5333.7</v>
      </c>
      <c r="M19" s="210">
        <v>1260</v>
      </c>
      <c r="N19" s="210">
        <v>1543.5</v>
      </c>
      <c r="O19" s="210">
        <v>1352.8767279644896</v>
      </c>
      <c r="P19" s="210">
        <v>3471.7999999999997</v>
      </c>
      <c r="Q19" s="210">
        <v>5040</v>
      </c>
      <c r="R19" s="210">
        <v>5775</v>
      </c>
      <c r="S19" s="210">
        <v>5404.0695963412218</v>
      </c>
      <c r="T19" s="210">
        <v>1693.6999999999998</v>
      </c>
      <c r="U19" s="210">
        <v>3885</v>
      </c>
      <c r="V19" s="210">
        <v>4252.5</v>
      </c>
      <c r="W19" s="210">
        <v>4049.6692926399301</v>
      </c>
      <c r="X19" s="211">
        <v>2243.1</v>
      </c>
    </row>
    <row r="20" spans="2:24" ht="14.1" customHeight="1" x14ac:dyDescent="0.15">
      <c r="B20" s="160"/>
      <c r="C20" s="145">
        <v>3</v>
      </c>
      <c r="D20" s="161"/>
      <c r="E20" s="210">
        <v>2100</v>
      </c>
      <c r="F20" s="210">
        <v>2520</v>
      </c>
      <c r="G20" s="210">
        <v>2332.2306931018343</v>
      </c>
      <c r="H20" s="210">
        <v>18221.899999999998</v>
      </c>
      <c r="I20" s="210">
        <v>1732.5</v>
      </c>
      <c r="J20" s="210">
        <v>2100</v>
      </c>
      <c r="K20" s="210">
        <v>1920.7333398715245</v>
      </c>
      <c r="L20" s="210">
        <v>6120.3000000000011</v>
      </c>
      <c r="M20" s="210">
        <v>1260</v>
      </c>
      <c r="N20" s="210">
        <v>1522.5</v>
      </c>
      <c r="O20" s="210">
        <v>1366.0513526174025</v>
      </c>
      <c r="P20" s="210">
        <v>4213.2</v>
      </c>
      <c r="Q20" s="210">
        <v>5040</v>
      </c>
      <c r="R20" s="210">
        <v>5750.01</v>
      </c>
      <c r="S20" s="210">
        <v>5375.2866136120683</v>
      </c>
      <c r="T20" s="210">
        <v>2660</v>
      </c>
      <c r="U20" s="210">
        <v>3675</v>
      </c>
      <c r="V20" s="211">
        <v>4200</v>
      </c>
      <c r="W20" s="210">
        <v>3893.13754877067</v>
      </c>
      <c r="X20" s="211">
        <v>3268.7</v>
      </c>
    </row>
    <row r="21" spans="2:24" ht="14.1" customHeight="1" x14ac:dyDescent="0.15">
      <c r="B21" s="160"/>
      <c r="C21" s="145">
        <v>4</v>
      </c>
      <c r="D21" s="161"/>
      <c r="E21" s="210">
        <v>2160</v>
      </c>
      <c r="F21" s="210">
        <v>2484</v>
      </c>
      <c r="G21" s="210">
        <v>2347.2555615675969</v>
      </c>
      <c r="H21" s="210">
        <v>23034.6</v>
      </c>
      <c r="I21" s="210">
        <v>1782</v>
      </c>
      <c r="J21" s="210">
        <v>2160</v>
      </c>
      <c r="K21" s="210">
        <v>1943.3234224876653</v>
      </c>
      <c r="L21" s="210">
        <v>7617.1</v>
      </c>
      <c r="M21" s="210">
        <v>1328.4</v>
      </c>
      <c r="N21" s="210">
        <v>1706.4</v>
      </c>
      <c r="O21" s="210">
        <v>1509.6321970045026</v>
      </c>
      <c r="P21" s="210">
        <v>4998.7</v>
      </c>
      <c r="Q21" s="210">
        <v>5184</v>
      </c>
      <c r="R21" s="210">
        <v>5832</v>
      </c>
      <c r="S21" s="210">
        <v>5542.8157894736842</v>
      </c>
      <c r="T21" s="210">
        <v>2477.7000000000003</v>
      </c>
      <c r="U21" s="210">
        <v>3780</v>
      </c>
      <c r="V21" s="210">
        <v>4320</v>
      </c>
      <c r="W21" s="210">
        <v>4023.9185057917189</v>
      </c>
      <c r="X21" s="210">
        <v>3934.3</v>
      </c>
    </row>
    <row r="22" spans="2:24" ht="14.1" customHeight="1" x14ac:dyDescent="0.15">
      <c r="B22" s="160"/>
      <c r="C22" s="145">
        <v>5</v>
      </c>
      <c r="D22" s="161"/>
      <c r="E22" s="210">
        <v>2160</v>
      </c>
      <c r="F22" s="210">
        <v>2484</v>
      </c>
      <c r="G22" s="210">
        <v>2356.7228311567164</v>
      </c>
      <c r="H22" s="210">
        <v>15412.9</v>
      </c>
      <c r="I22" s="210">
        <v>1782</v>
      </c>
      <c r="J22" s="210">
        <v>2160</v>
      </c>
      <c r="K22" s="210">
        <v>1948.6747266950294</v>
      </c>
      <c r="L22" s="210">
        <v>7211.2</v>
      </c>
      <c r="M22" s="210">
        <v>1450.0079999999998</v>
      </c>
      <c r="N22" s="210">
        <v>1728</v>
      </c>
      <c r="O22" s="210">
        <v>1561.0820613911574</v>
      </c>
      <c r="P22" s="210">
        <v>3585.1000000000004</v>
      </c>
      <c r="Q22" s="210">
        <v>5184</v>
      </c>
      <c r="R22" s="210">
        <v>5832</v>
      </c>
      <c r="S22" s="210">
        <v>5516.1755954868386</v>
      </c>
      <c r="T22" s="210">
        <v>2149.1</v>
      </c>
      <c r="U22" s="210">
        <v>3780</v>
      </c>
      <c r="V22" s="210">
        <v>4212</v>
      </c>
      <c r="W22" s="210">
        <v>4030.9846050570595</v>
      </c>
      <c r="X22" s="211">
        <v>2471.5</v>
      </c>
    </row>
    <row r="23" spans="2:24" ht="14.1" customHeight="1" x14ac:dyDescent="0.15">
      <c r="B23" s="160"/>
      <c r="C23" s="145">
        <v>6</v>
      </c>
      <c r="D23" s="161"/>
      <c r="E23" s="210">
        <v>2106</v>
      </c>
      <c r="F23" s="210">
        <v>2484</v>
      </c>
      <c r="G23" s="210">
        <v>2295.7218720325573</v>
      </c>
      <c r="H23" s="210">
        <v>24916.3</v>
      </c>
      <c r="I23" s="210">
        <v>1782</v>
      </c>
      <c r="J23" s="210">
        <v>2214</v>
      </c>
      <c r="K23" s="210">
        <v>1930.4284194966499</v>
      </c>
      <c r="L23" s="210">
        <v>9263.2999999999993</v>
      </c>
      <c r="M23" s="210">
        <v>1512</v>
      </c>
      <c r="N23" s="210">
        <v>1868.4</v>
      </c>
      <c r="O23" s="210">
        <v>1607.0131221719455</v>
      </c>
      <c r="P23" s="210">
        <v>3943.5</v>
      </c>
      <c r="Q23" s="210">
        <v>5184</v>
      </c>
      <c r="R23" s="210">
        <v>6048</v>
      </c>
      <c r="S23" s="210">
        <v>5556.9212031292154</v>
      </c>
      <c r="T23" s="210">
        <v>2662.6</v>
      </c>
      <c r="U23" s="210">
        <v>3780</v>
      </c>
      <c r="V23" s="210">
        <v>4212</v>
      </c>
      <c r="W23" s="210">
        <v>4029.5250269557928</v>
      </c>
      <c r="X23" s="211">
        <v>2974.7</v>
      </c>
    </row>
    <row r="24" spans="2:24" ht="14.1" customHeight="1" x14ac:dyDescent="0.15">
      <c r="B24" s="151"/>
      <c r="C24" s="155">
        <v>7</v>
      </c>
      <c r="D24" s="167"/>
      <c r="E24" s="212">
        <v>2052</v>
      </c>
      <c r="F24" s="212">
        <v>2376</v>
      </c>
      <c r="G24" s="212">
        <v>2251.6426855701725</v>
      </c>
      <c r="H24" s="212">
        <v>22431.799999999996</v>
      </c>
      <c r="I24" s="212">
        <v>1728</v>
      </c>
      <c r="J24" s="212">
        <v>2160</v>
      </c>
      <c r="K24" s="212">
        <v>1943.4337756022155</v>
      </c>
      <c r="L24" s="212">
        <v>8395.2999999999993</v>
      </c>
      <c r="M24" s="212">
        <v>1382.4</v>
      </c>
      <c r="N24" s="212">
        <v>1706.4</v>
      </c>
      <c r="O24" s="212">
        <v>1506.9577613011238</v>
      </c>
      <c r="P24" s="212">
        <v>4260.1000000000004</v>
      </c>
      <c r="Q24" s="212">
        <v>5076</v>
      </c>
      <c r="R24" s="212">
        <v>5940</v>
      </c>
      <c r="S24" s="212">
        <v>5562.9788786064228</v>
      </c>
      <c r="T24" s="212">
        <v>2880.7</v>
      </c>
      <c r="U24" s="212">
        <v>3456</v>
      </c>
      <c r="V24" s="212">
        <v>4320</v>
      </c>
      <c r="W24" s="212">
        <v>3920.2639571299324</v>
      </c>
      <c r="X24" s="213">
        <v>2518.3000000000002</v>
      </c>
    </row>
    <row r="25" spans="2:24" x14ac:dyDescent="0.15">
      <c r="B25" s="197"/>
      <c r="C25" s="188"/>
      <c r="D25" s="218"/>
      <c r="E25" s="214"/>
      <c r="F25" s="210"/>
      <c r="G25" s="183"/>
      <c r="H25" s="210"/>
      <c r="I25" s="214"/>
      <c r="J25" s="210"/>
      <c r="K25" s="183"/>
      <c r="L25" s="210"/>
      <c r="M25" s="214"/>
      <c r="N25" s="210"/>
      <c r="O25" s="183"/>
      <c r="P25" s="210"/>
      <c r="Q25" s="214"/>
      <c r="R25" s="210"/>
      <c r="S25" s="183"/>
      <c r="T25" s="210"/>
      <c r="U25" s="214"/>
      <c r="V25" s="210"/>
      <c r="W25" s="183"/>
      <c r="X25" s="210"/>
    </row>
    <row r="26" spans="2:24" x14ac:dyDescent="0.15">
      <c r="B26" s="197"/>
      <c r="C26" s="188"/>
      <c r="D26" s="218"/>
      <c r="E26" s="214"/>
      <c r="F26" s="210"/>
      <c r="G26" s="183"/>
      <c r="H26" s="210"/>
      <c r="I26" s="214"/>
      <c r="J26" s="210"/>
      <c r="K26" s="183"/>
      <c r="L26" s="210"/>
      <c r="M26" s="214"/>
      <c r="N26" s="210"/>
      <c r="O26" s="183"/>
      <c r="P26" s="210"/>
      <c r="Q26" s="214"/>
      <c r="R26" s="210"/>
      <c r="S26" s="183"/>
      <c r="T26" s="210"/>
      <c r="U26" s="214"/>
      <c r="V26" s="210"/>
      <c r="W26" s="183"/>
      <c r="X26" s="210"/>
    </row>
    <row r="27" spans="2:24" x14ac:dyDescent="0.15">
      <c r="B27" s="194" t="s">
        <v>129</v>
      </c>
      <c r="C27" s="188"/>
      <c r="D27" s="218"/>
      <c r="E27" s="214"/>
      <c r="F27" s="210"/>
      <c r="G27" s="183"/>
      <c r="H27" s="210"/>
      <c r="I27" s="214"/>
      <c r="J27" s="210"/>
      <c r="K27" s="183"/>
      <c r="L27" s="210"/>
      <c r="M27" s="214"/>
      <c r="N27" s="210"/>
      <c r="O27" s="183"/>
      <c r="P27" s="210"/>
      <c r="Q27" s="214"/>
      <c r="R27" s="210"/>
      <c r="S27" s="183"/>
      <c r="T27" s="210"/>
      <c r="U27" s="214"/>
      <c r="V27" s="210"/>
      <c r="W27" s="183"/>
      <c r="X27" s="210"/>
    </row>
    <row r="28" spans="2:24" x14ac:dyDescent="0.15">
      <c r="B28" s="598">
        <v>41820</v>
      </c>
      <c r="C28" s="220"/>
      <c r="D28" s="221">
        <v>41824</v>
      </c>
      <c r="E28" s="689">
        <v>2106</v>
      </c>
      <c r="F28" s="690">
        <v>2376</v>
      </c>
      <c r="G28" s="691">
        <v>2256.9381514940928</v>
      </c>
      <c r="H28" s="210">
        <v>6312.7</v>
      </c>
      <c r="I28" s="689">
        <v>1782</v>
      </c>
      <c r="J28" s="690">
        <v>2106</v>
      </c>
      <c r="K28" s="691">
        <v>1974.7592209026134</v>
      </c>
      <c r="L28" s="210">
        <v>2696.6</v>
      </c>
      <c r="M28" s="689">
        <v>1512</v>
      </c>
      <c r="N28" s="690">
        <v>1706.4</v>
      </c>
      <c r="O28" s="691">
        <v>1606.0341708542715</v>
      </c>
      <c r="P28" s="210">
        <v>1229.0999999999999</v>
      </c>
      <c r="Q28" s="689">
        <v>5184</v>
      </c>
      <c r="R28" s="690">
        <v>5940</v>
      </c>
      <c r="S28" s="691">
        <v>5548.9153846153849</v>
      </c>
      <c r="T28" s="210">
        <v>679.4</v>
      </c>
      <c r="U28" s="689">
        <v>3780</v>
      </c>
      <c r="V28" s="690">
        <v>4212</v>
      </c>
      <c r="W28" s="691">
        <v>4125.9776852622817</v>
      </c>
      <c r="X28" s="210">
        <v>566.9</v>
      </c>
    </row>
    <row r="29" spans="2:24" x14ac:dyDescent="0.15">
      <c r="B29" s="219" t="s">
        <v>130</v>
      </c>
      <c r="C29" s="220"/>
      <c r="D29" s="221"/>
      <c r="E29" s="214"/>
      <c r="F29" s="210"/>
      <c r="G29" s="183"/>
      <c r="H29" s="210"/>
      <c r="I29" s="214"/>
      <c r="J29" s="210"/>
      <c r="K29" s="183"/>
      <c r="L29" s="210"/>
      <c r="M29" s="214"/>
      <c r="N29" s="210"/>
      <c r="O29" s="183"/>
      <c r="P29" s="210"/>
      <c r="Q29" s="214"/>
      <c r="R29" s="210"/>
      <c r="S29" s="183"/>
      <c r="T29" s="210"/>
      <c r="U29" s="214"/>
      <c r="V29" s="210"/>
      <c r="W29" s="183"/>
      <c r="X29" s="210"/>
    </row>
    <row r="30" spans="2:24" x14ac:dyDescent="0.15">
      <c r="B30" s="598">
        <v>41827</v>
      </c>
      <c r="C30" s="220"/>
      <c r="D30" s="221">
        <v>41831</v>
      </c>
      <c r="E30" s="689">
        <v>2106</v>
      </c>
      <c r="F30" s="690">
        <v>2376</v>
      </c>
      <c r="G30" s="691">
        <v>2272.8984581497803</v>
      </c>
      <c r="H30" s="210">
        <v>4436.6000000000004</v>
      </c>
      <c r="I30" s="689">
        <v>1782</v>
      </c>
      <c r="J30" s="690">
        <v>2106</v>
      </c>
      <c r="K30" s="691">
        <v>1953.9322006795917</v>
      </c>
      <c r="L30" s="210">
        <v>1233.8</v>
      </c>
      <c r="M30" s="689">
        <v>1382.4</v>
      </c>
      <c r="N30" s="690">
        <v>1706.4</v>
      </c>
      <c r="O30" s="691">
        <v>1477.3139588100687</v>
      </c>
      <c r="P30" s="210">
        <v>689.5</v>
      </c>
      <c r="Q30" s="689">
        <v>5184</v>
      </c>
      <c r="R30" s="690">
        <v>5940</v>
      </c>
      <c r="S30" s="691">
        <v>5606.2115044247794</v>
      </c>
      <c r="T30" s="210">
        <v>471</v>
      </c>
      <c r="U30" s="689">
        <v>3456</v>
      </c>
      <c r="V30" s="690">
        <v>4212</v>
      </c>
      <c r="W30" s="691">
        <v>3895.0440907905031</v>
      </c>
      <c r="X30" s="210">
        <v>418.8</v>
      </c>
    </row>
    <row r="31" spans="2:24" x14ac:dyDescent="0.15">
      <c r="B31" s="219" t="s">
        <v>131</v>
      </c>
      <c r="C31" s="220"/>
      <c r="D31" s="221"/>
      <c r="E31" s="214"/>
      <c r="F31" s="210"/>
      <c r="G31" s="183"/>
      <c r="H31" s="210"/>
      <c r="I31" s="214"/>
      <c r="J31" s="210"/>
      <c r="K31" s="183"/>
      <c r="L31" s="210"/>
      <c r="M31" s="214"/>
      <c r="N31" s="210"/>
      <c r="O31" s="183"/>
      <c r="P31" s="210"/>
      <c r="Q31" s="214"/>
      <c r="R31" s="210"/>
      <c r="S31" s="183"/>
      <c r="T31" s="210"/>
      <c r="U31" s="214"/>
      <c r="V31" s="210"/>
      <c r="W31" s="183"/>
      <c r="X31" s="210"/>
    </row>
    <row r="32" spans="2:24" x14ac:dyDescent="0.15">
      <c r="B32" s="598">
        <v>41834</v>
      </c>
      <c r="C32" s="220"/>
      <c r="D32" s="221">
        <v>41838</v>
      </c>
      <c r="E32" s="689">
        <v>2052</v>
      </c>
      <c r="F32" s="690">
        <v>2376</v>
      </c>
      <c r="G32" s="691">
        <v>2257.4514798709497</v>
      </c>
      <c r="H32" s="210">
        <v>3069.1</v>
      </c>
      <c r="I32" s="689">
        <v>1728</v>
      </c>
      <c r="J32" s="690">
        <v>2160</v>
      </c>
      <c r="K32" s="691">
        <v>1923.7631493506487</v>
      </c>
      <c r="L32" s="210">
        <v>1744.6</v>
      </c>
      <c r="M32" s="689">
        <v>1382.4</v>
      </c>
      <c r="N32" s="690">
        <v>1706.4</v>
      </c>
      <c r="O32" s="691">
        <v>1461.0951219512194</v>
      </c>
      <c r="P32" s="210">
        <v>935</v>
      </c>
      <c r="Q32" s="689">
        <v>5184</v>
      </c>
      <c r="R32" s="690">
        <v>5940</v>
      </c>
      <c r="S32" s="691">
        <v>5524.4753111200334</v>
      </c>
      <c r="T32" s="210">
        <v>445.1</v>
      </c>
      <c r="U32" s="689">
        <v>3456</v>
      </c>
      <c r="V32" s="690">
        <v>4212</v>
      </c>
      <c r="W32" s="691">
        <v>3732.7402031930328</v>
      </c>
      <c r="X32" s="210">
        <v>331.3</v>
      </c>
    </row>
    <row r="33" spans="2:24" x14ac:dyDescent="0.15">
      <c r="B33" s="219" t="s">
        <v>132</v>
      </c>
      <c r="C33" s="220"/>
      <c r="D33" s="221"/>
      <c r="E33" s="214"/>
      <c r="F33" s="210"/>
      <c r="G33" s="183"/>
      <c r="H33" s="210"/>
      <c r="I33" s="214"/>
      <c r="J33" s="210"/>
      <c r="K33" s="183"/>
      <c r="L33" s="210"/>
      <c r="M33" s="214"/>
      <c r="N33" s="210"/>
      <c r="O33" s="183"/>
      <c r="P33" s="210"/>
      <c r="Q33" s="214"/>
      <c r="R33" s="210"/>
      <c r="S33" s="183"/>
      <c r="T33" s="210"/>
      <c r="U33" s="214"/>
      <c r="V33" s="210"/>
      <c r="W33" s="183"/>
      <c r="X33" s="210"/>
    </row>
    <row r="34" spans="2:24" ht="12" customHeight="1" x14ac:dyDescent="0.15">
      <c r="B34" s="598">
        <v>41842</v>
      </c>
      <c r="C34" s="220"/>
      <c r="D34" s="221">
        <v>41845</v>
      </c>
      <c r="E34" s="689">
        <v>2052</v>
      </c>
      <c r="F34" s="690">
        <v>2376</v>
      </c>
      <c r="G34" s="691">
        <v>2214.2909651669088</v>
      </c>
      <c r="H34" s="210">
        <v>5046.3</v>
      </c>
      <c r="I34" s="689">
        <v>1728</v>
      </c>
      <c r="J34" s="690">
        <v>2160</v>
      </c>
      <c r="K34" s="691">
        <v>1935.2517393156324</v>
      </c>
      <c r="L34" s="210">
        <v>1209</v>
      </c>
      <c r="M34" s="689">
        <v>1436.4</v>
      </c>
      <c r="N34" s="690">
        <v>1458</v>
      </c>
      <c r="O34" s="691">
        <v>1452.8454545454545</v>
      </c>
      <c r="P34" s="210">
        <v>673.9</v>
      </c>
      <c r="Q34" s="689">
        <v>5184</v>
      </c>
      <c r="R34" s="690">
        <v>5940</v>
      </c>
      <c r="S34" s="691">
        <v>5570.3424564578136</v>
      </c>
      <c r="T34" s="210">
        <v>878</v>
      </c>
      <c r="U34" s="689">
        <v>3456</v>
      </c>
      <c r="V34" s="690">
        <v>4320</v>
      </c>
      <c r="W34" s="691">
        <v>3852.4931506849312</v>
      </c>
      <c r="X34" s="210">
        <v>829.4</v>
      </c>
    </row>
    <row r="35" spans="2:24" ht="12" customHeight="1" x14ac:dyDescent="0.15">
      <c r="B35" s="219" t="s">
        <v>133</v>
      </c>
      <c r="C35" s="220"/>
      <c r="D35" s="221"/>
      <c r="E35" s="214"/>
      <c r="F35" s="210"/>
      <c r="G35" s="183"/>
      <c r="H35" s="210"/>
      <c r="I35" s="214"/>
      <c r="J35" s="210"/>
      <c r="K35" s="183"/>
      <c r="L35" s="210"/>
      <c r="M35" s="214"/>
      <c r="N35" s="210"/>
      <c r="O35" s="183"/>
      <c r="P35" s="210"/>
      <c r="Q35" s="214"/>
      <c r="R35" s="210"/>
      <c r="S35" s="183"/>
      <c r="T35" s="210"/>
      <c r="U35" s="214"/>
      <c r="V35" s="210"/>
      <c r="W35" s="183"/>
      <c r="X35" s="210"/>
    </row>
    <row r="36" spans="2:24" ht="12" customHeight="1" x14ac:dyDescent="0.15">
      <c r="B36" s="607">
        <v>41848</v>
      </c>
      <c r="C36" s="232"/>
      <c r="D36" s="233">
        <v>41852</v>
      </c>
      <c r="E36" s="695">
        <v>2052</v>
      </c>
      <c r="F36" s="696">
        <v>2376</v>
      </c>
      <c r="G36" s="697">
        <v>2224.9353011841431</v>
      </c>
      <c r="H36" s="212">
        <v>3567.1</v>
      </c>
      <c r="I36" s="695">
        <v>1728</v>
      </c>
      <c r="J36" s="696">
        <v>2106</v>
      </c>
      <c r="K36" s="697">
        <v>1922.4715596330277</v>
      </c>
      <c r="L36" s="212">
        <v>1511.3</v>
      </c>
      <c r="M36" s="695">
        <v>1458</v>
      </c>
      <c r="N36" s="696">
        <v>1512</v>
      </c>
      <c r="O36" s="697">
        <v>1478.6281833616297</v>
      </c>
      <c r="P36" s="212">
        <v>732.6</v>
      </c>
      <c r="Q36" s="695">
        <v>5076</v>
      </c>
      <c r="R36" s="696">
        <v>5940</v>
      </c>
      <c r="S36" s="697">
        <v>5556.8001808318277</v>
      </c>
      <c r="T36" s="212">
        <v>407.2</v>
      </c>
      <c r="U36" s="695">
        <v>3672</v>
      </c>
      <c r="V36" s="696">
        <v>4320</v>
      </c>
      <c r="W36" s="697">
        <v>4033.2291370937619</v>
      </c>
      <c r="X36" s="212">
        <v>371.9</v>
      </c>
    </row>
    <row r="37" spans="2:24" ht="6" customHeight="1" x14ac:dyDescent="0.15">
      <c r="B37" s="195"/>
      <c r="C37" s="188"/>
      <c r="D37" s="188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2:24" ht="12.75" customHeight="1" x14ac:dyDescent="0.15">
      <c r="B38" s="187" t="s">
        <v>112</v>
      </c>
      <c r="C38" s="186" t="s">
        <v>461</v>
      </c>
      <c r="X38" s="183"/>
    </row>
    <row r="39" spans="2:24" ht="12.75" customHeight="1" x14ac:dyDescent="0.15">
      <c r="B39" s="235" t="s">
        <v>114</v>
      </c>
      <c r="C39" s="186" t="s">
        <v>115</v>
      </c>
      <c r="W39" s="183"/>
      <c r="X39" s="183"/>
    </row>
    <row r="40" spans="2:24" x14ac:dyDescent="0.15">
      <c r="B40" s="235"/>
      <c r="W40" s="183"/>
      <c r="X40" s="183"/>
    </row>
    <row r="41" spans="2:24" x14ac:dyDescent="0.15">
      <c r="B41" s="235"/>
      <c r="W41" s="183"/>
      <c r="X41" s="183"/>
    </row>
    <row r="42" spans="2:24" x14ac:dyDescent="0.15">
      <c r="W42" s="183"/>
      <c r="X42" s="183"/>
    </row>
    <row r="43" spans="2:24" x14ac:dyDescent="0.15">
      <c r="W43" s="183"/>
      <c r="X43" s="183"/>
    </row>
    <row r="44" spans="2:24" x14ac:dyDescent="0.15">
      <c r="W44" s="183"/>
      <c r="X44" s="183"/>
    </row>
    <row r="45" spans="2:24" x14ac:dyDescent="0.15">
      <c r="W45" s="183"/>
      <c r="X45" s="183"/>
    </row>
    <row r="46" spans="2:24" x14ac:dyDescent="0.15">
      <c r="W46" s="183"/>
      <c r="X46" s="183"/>
    </row>
    <row r="47" spans="2:24" x14ac:dyDescent="0.15">
      <c r="W47" s="183"/>
      <c r="X47" s="183"/>
    </row>
    <row r="48" spans="2:24" x14ac:dyDescent="0.15">
      <c r="W48" s="183"/>
      <c r="X48" s="183"/>
    </row>
    <row r="49" spans="23:24" x14ac:dyDescent="0.15">
      <c r="W49" s="183"/>
      <c r="X49" s="183"/>
    </row>
    <row r="50" spans="23:24" x14ac:dyDescent="0.15">
      <c r="W50" s="183"/>
      <c r="X50" s="183"/>
    </row>
    <row r="51" spans="23:24" x14ac:dyDescent="0.15">
      <c r="W51" s="183"/>
      <c r="X51" s="183"/>
    </row>
    <row r="52" spans="23:24" x14ac:dyDescent="0.15">
      <c r="W52" s="183"/>
      <c r="X52" s="183"/>
    </row>
    <row r="53" spans="23:24" x14ac:dyDescent="0.15">
      <c r="W53" s="183"/>
      <c r="X53" s="183"/>
    </row>
    <row r="54" spans="23:24" x14ac:dyDescent="0.15">
      <c r="W54" s="183"/>
      <c r="X54" s="183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86" customWidth="1"/>
    <col min="2" max="2" width="5.875" style="186" customWidth="1"/>
    <col min="3" max="3" width="3.5" style="186" customWidth="1"/>
    <col min="4" max="4" width="5.25" style="186" customWidth="1"/>
    <col min="5" max="5" width="5.75" style="186" customWidth="1"/>
    <col min="6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3" spans="2:31" x14ac:dyDescent="0.15">
      <c r="B3" s="186" t="s">
        <v>460</v>
      </c>
    </row>
    <row r="4" spans="2:31" x14ac:dyDescent="0.15">
      <c r="X4" s="187" t="s">
        <v>90</v>
      </c>
    </row>
    <row r="5" spans="2:31" ht="6" customHeight="1" x14ac:dyDescent="0.1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2:31" ht="13.5" x14ac:dyDescent="0.15">
      <c r="B6" s="190"/>
      <c r="C6" s="191" t="s">
        <v>91</v>
      </c>
      <c r="D6" s="192"/>
      <c r="E6" s="239" t="s">
        <v>138</v>
      </c>
      <c r="F6" s="240"/>
      <c r="G6" s="240"/>
      <c r="H6" s="241"/>
      <c r="I6" s="239" t="s">
        <v>139</v>
      </c>
      <c r="J6" s="240"/>
      <c r="K6" s="240"/>
      <c r="L6" s="241"/>
      <c r="M6" s="239" t="s">
        <v>140</v>
      </c>
      <c r="N6" s="240"/>
      <c r="O6" s="240"/>
      <c r="P6" s="241"/>
      <c r="Q6" s="236" t="s">
        <v>143</v>
      </c>
      <c r="R6" s="237"/>
      <c r="S6" s="237"/>
      <c r="T6" s="238"/>
      <c r="U6" s="239" t="s">
        <v>144</v>
      </c>
      <c r="V6" s="240"/>
      <c r="W6" s="240"/>
      <c r="X6" s="241"/>
      <c r="Z6" s="184"/>
      <c r="AA6" s="184"/>
      <c r="AB6" s="184"/>
      <c r="AC6" s="184"/>
      <c r="AD6" s="184"/>
      <c r="AE6" s="184"/>
    </row>
    <row r="7" spans="2:31" ht="13.5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M7" s="199" t="s">
        <v>98</v>
      </c>
      <c r="N7" s="198" t="s">
        <v>99</v>
      </c>
      <c r="O7" s="199" t="s">
        <v>100</v>
      </c>
      <c r="P7" s="198" t="s">
        <v>101</v>
      </c>
      <c r="Q7" s="199" t="s">
        <v>98</v>
      </c>
      <c r="R7" s="198" t="s">
        <v>99</v>
      </c>
      <c r="S7" s="200" t="s">
        <v>100</v>
      </c>
      <c r="T7" s="198" t="s">
        <v>101</v>
      </c>
      <c r="U7" s="199" t="s">
        <v>98</v>
      </c>
      <c r="V7" s="198" t="s">
        <v>99</v>
      </c>
      <c r="W7" s="200" t="s">
        <v>100</v>
      </c>
      <c r="X7" s="198" t="s">
        <v>101</v>
      </c>
      <c r="Z7" s="184"/>
      <c r="AA7" s="184"/>
      <c r="AB7" s="184"/>
      <c r="AC7" s="184"/>
      <c r="AD7" s="184"/>
      <c r="AE7" s="184"/>
    </row>
    <row r="8" spans="2:31" ht="13.5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M8" s="203"/>
      <c r="N8" s="204"/>
      <c r="O8" s="203" t="s">
        <v>102</v>
      </c>
      <c r="P8" s="204"/>
      <c r="Q8" s="203"/>
      <c r="R8" s="204"/>
      <c r="S8" s="205" t="s">
        <v>102</v>
      </c>
      <c r="T8" s="204"/>
      <c r="U8" s="203"/>
      <c r="V8" s="204"/>
      <c r="W8" s="205" t="s">
        <v>102</v>
      </c>
      <c r="X8" s="204"/>
      <c r="Z8" s="184"/>
      <c r="AA8" s="184"/>
      <c r="AB8" s="184"/>
      <c r="AC8" s="184"/>
      <c r="AD8" s="184"/>
      <c r="AE8" s="184"/>
    </row>
    <row r="9" spans="2:31" ht="14.1" customHeight="1" x14ac:dyDescent="0.15">
      <c r="B9" s="190" t="s">
        <v>161</v>
      </c>
      <c r="C9" s="200">
        <v>23</v>
      </c>
      <c r="D9" s="208" t="s">
        <v>162</v>
      </c>
      <c r="E9" s="319">
        <v>1050</v>
      </c>
      <c r="F9" s="319">
        <v>1599.99</v>
      </c>
      <c r="G9" s="319">
        <v>1315.5678558179795</v>
      </c>
      <c r="H9" s="319">
        <v>33638.100000000006</v>
      </c>
      <c r="I9" s="319">
        <v>1365</v>
      </c>
      <c r="J9" s="319">
        <v>1837.5</v>
      </c>
      <c r="K9" s="319">
        <v>1646.496394832458</v>
      </c>
      <c r="L9" s="319">
        <v>35328.700000000004</v>
      </c>
      <c r="M9" s="319">
        <v>1365</v>
      </c>
      <c r="N9" s="319">
        <v>1890</v>
      </c>
      <c r="O9" s="319">
        <v>1693.9896778584389</v>
      </c>
      <c r="P9" s="319">
        <v>13603.499999999998</v>
      </c>
      <c r="Q9" s="319">
        <v>1365</v>
      </c>
      <c r="R9" s="319">
        <v>1890</v>
      </c>
      <c r="S9" s="319">
        <v>1726.423083852834</v>
      </c>
      <c r="T9" s="319">
        <v>11422.3</v>
      </c>
      <c r="U9" s="319">
        <v>1200</v>
      </c>
      <c r="V9" s="319">
        <v>1750</v>
      </c>
      <c r="W9" s="319">
        <v>1475.8815639460804</v>
      </c>
      <c r="X9" s="329">
        <v>20230.100000000006</v>
      </c>
      <c r="Z9" s="184"/>
      <c r="AA9" s="184"/>
      <c r="AB9" s="184"/>
      <c r="AC9" s="184"/>
      <c r="AD9" s="184"/>
      <c r="AE9" s="184"/>
    </row>
    <row r="10" spans="2:31" ht="14.1" customHeight="1" x14ac:dyDescent="0.15">
      <c r="B10" s="214"/>
      <c r="C10" s="193">
        <v>24</v>
      </c>
      <c r="D10" s="211"/>
      <c r="E10" s="163">
        <v>840</v>
      </c>
      <c r="F10" s="163">
        <v>1575</v>
      </c>
      <c r="G10" s="253">
        <v>1145.3792961253587</v>
      </c>
      <c r="H10" s="163">
        <v>71889.899999999994</v>
      </c>
      <c r="I10" s="163">
        <v>1260</v>
      </c>
      <c r="J10" s="163">
        <v>1837.5</v>
      </c>
      <c r="K10" s="253">
        <v>1510.369297129901</v>
      </c>
      <c r="L10" s="163">
        <v>68209.8</v>
      </c>
      <c r="M10" s="163">
        <v>1365</v>
      </c>
      <c r="N10" s="163">
        <v>1890</v>
      </c>
      <c r="O10" s="253">
        <v>1565.2962902560459</v>
      </c>
      <c r="P10" s="163">
        <v>48407.200000000004</v>
      </c>
      <c r="Q10" s="163">
        <v>1365</v>
      </c>
      <c r="R10" s="163">
        <v>1995</v>
      </c>
      <c r="S10" s="253">
        <v>1605.7433126844489</v>
      </c>
      <c r="T10" s="163">
        <v>31599.899999999998</v>
      </c>
      <c r="U10" s="163">
        <v>1155</v>
      </c>
      <c r="V10" s="163">
        <v>1837.5</v>
      </c>
      <c r="W10" s="253">
        <v>1432.2587790864411</v>
      </c>
      <c r="X10" s="164">
        <v>44691.799999999996</v>
      </c>
      <c r="Z10" s="184"/>
      <c r="AA10" s="184"/>
      <c r="AB10" s="184"/>
      <c r="AC10" s="184"/>
      <c r="AD10" s="184"/>
      <c r="AE10" s="184"/>
    </row>
    <row r="11" spans="2:31" ht="14.1" customHeight="1" x14ac:dyDescent="0.15">
      <c r="B11" s="202"/>
      <c r="C11" s="205">
        <v>25</v>
      </c>
      <c r="D11" s="213"/>
      <c r="E11" s="212">
        <v>997.5</v>
      </c>
      <c r="F11" s="212">
        <v>1470</v>
      </c>
      <c r="G11" s="212">
        <v>1317.0501114048077</v>
      </c>
      <c r="H11" s="212">
        <v>92260.099999999991</v>
      </c>
      <c r="I11" s="212">
        <v>1365</v>
      </c>
      <c r="J11" s="212">
        <v>1995</v>
      </c>
      <c r="K11" s="212">
        <v>1696.3878724376025</v>
      </c>
      <c r="L11" s="212">
        <v>77002.799999999988</v>
      </c>
      <c r="M11" s="212">
        <v>1470</v>
      </c>
      <c r="N11" s="212">
        <v>2031.75</v>
      </c>
      <c r="O11" s="212">
        <v>1776.9343684184753</v>
      </c>
      <c r="P11" s="212">
        <v>73174.500000000015</v>
      </c>
      <c r="Q11" s="212">
        <v>1470</v>
      </c>
      <c r="R11" s="212">
        <v>2047.5</v>
      </c>
      <c r="S11" s="212">
        <v>1817.4851071793619</v>
      </c>
      <c r="T11" s="212">
        <v>46253.2</v>
      </c>
      <c r="U11" s="212">
        <v>1365</v>
      </c>
      <c r="V11" s="212">
        <v>1890</v>
      </c>
      <c r="W11" s="212">
        <v>1605.5153233220965</v>
      </c>
      <c r="X11" s="213">
        <v>50254.600000000006</v>
      </c>
      <c r="Z11" s="183"/>
      <c r="AA11" s="183"/>
      <c r="AB11" s="183"/>
      <c r="AC11" s="183"/>
      <c r="AD11" s="183"/>
      <c r="AE11" s="183"/>
    </row>
    <row r="12" spans="2:31" ht="14.1" customHeight="1" x14ac:dyDescent="0.15">
      <c r="B12" s="160"/>
      <c r="C12" s="145">
        <v>7</v>
      </c>
      <c r="D12" s="161"/>
      <c r="E12" s="210">
        <v>1312.5</v>
      </c>
      <c r="F12" s="210">
        <v>1470</v>
      </c>
      <c r="G12" s="210">
        <v>1415.6933381088825</v>
      </c>
      <c r="H12" s="210">
        <v>8639.5</v>
      </c>
      <c r="I12" s="210">
        <v>1575</v>
      </c>
      <c r="J12" s="210">
        <v>1785</v>
      </c>
      <c r="K12" s="210">
        <v>1712.5840313182814</v>
      </c>
      <c r="L12" s="210">
        <v>6722.1</v>
      </c>
      <c r="M12" s="210">
        <v>1627.5</v>
      </c>
      <c r="N12" s="210">
        <v>1852.0950000000003</v>
      </c>
      <c r="O12" s="210">
        <v>1757.6551272651095</v>
      </c>
      <c r="P12" s="210">
        <v>6750.8</v>
      </c>
      <c r="Q12" s="210">
        <v>1680</v>
      </c>
      <c r="R12" s="210">
        <v>1890</v>
      </c>
      <c r="S12" s="210">
        <v>1804.288636877402</v>
      </c>
      <c r="T12" s="210">
        <v>4430.2</v>
      </c>
      <c r="U12" s="210">
        <v>1470</v>
      </c>
      <c r="V12" s="210">
        <v>1732.5</v>
      </c>
      <c r="W12" s="210">
        <v>1592.9526431048121</v>
      </c>
      <c r="X12" s="211">
        <v>4780</v>
      </c>
    </row>
    <row r="13" spans="2:31" ht="14.1" customHeight="1" x14ac:dyDescent="0.15">
      <c r="B13" s="160"/>
      <c r="C13" s="145">
        <v>8</v>
      </c>
      <c r="D13" s="161"/>
      <c r="E13" s="210">
        <v>1312.5</v>
      </c>
      <c r="F13" s="210">
        <v>1470</v>
      </c>
      <c r="G13" s="210">
        <v>1364.5585585585588</v>
      </c>
      <c r="H13" s="210">
        <v>9494</v>
      </c>
      <c r="I13" s="210">
        <v>1627.5</v>
      </c>
      <c r="J13" s="210">
        <v>1816.5</v>
      </c>
      <c r="K13" s="210">
        <v>1725.5150214592277</v>
      </c>
      <c r="L13" s="210">
        <v>5755.9</v>
      </c>
      <c r="M13" s="210">
        <v>1680</v>
      </c>
      <c r="N13" s="210">
        <v>1869</v>
      </c>
      <c r="O13" s="210">
        <v>1786.140475870413</v>
      </c>
      <c r="P13" s="210">
        <v>5949.6</v>
      </c>
      <c r="Q13" s="210">
        <v>1680</v>
      </c>
      <c r="R13" s="210">
        <v>1879.5</v>
      </c>
      <c r="S13" s="210">
        <v>1785.6099822719216</v>
      </c>
      <c r="T13" s="210">
        <v>4445.2999999999993</v>
      </c>
      <c r="U13" s="210">
        <v>1575</v>
      </c>
      <c r="V13" s="210">
        <v>1764</v>
      </c>
      <c r="W13" s="210">
        <v>1657.714364035088</v>
      </c>
      <c r="X13" s="211">
        <v>4063.2</v>
      </c>
    </row>
    <row r="14" spans="2:31" ht="14.1" customHeight="1" x14ac:dyDescent="0.15">
      <c r="B14" s="160"/>
      <c r="C14" s="145">
        <v>9</v>
      </c>
      <c r="D14" s="161"/>
      <c r="E14" s="210">
        <v>1207.5</v>
      </c>
      <c r="F14" s="210">
        <v>1470</v>
      </c>
      <c r="G14" s="210">
        <v>1350.1012350737533</v>
      </c>
      <c r="H14" s="210">
        <v>7402</v>
      </c>
      <c r="I14" s="210">
        <v>1627.5</v>
      </c>
      <c r="J14" s="210">
        <v>1837.5</v>
      </c>
      <c r="K14" s="210">
        <v>1724.1785183890979</v>
      </c>
      <c r="L14" s="210">
        <v>7505.2999999999993</v>
      </c>
      <c r="M14" s="210">
        <v>1617</v>
      </c>
      <c r="N14" s="210">
        <v>1914.15</v>
      </c>
      <c r="O14" s="210">
        <v>1804.0664591825494</v>
      </c>
      <c r="P14" s="210">
        <v>7599.6999999999989</v>
      </c>
      <c r="Q14" s="210">
        <v>1680</v>
      </c>
      <c r="R14" s="210">
        <v>1890</v>
      </c>
      <c r="S14" s="210">
        <v>1807.3851094196004</v>
      </c>
      <c r="T14" s="210">
        <v>4579</v>
      </c>
      <c r="U14" s="210">
        <v>1575</v>
      </c>
      <c r="V14" s="210">
        <v>1785</v>
      </c>
      <c r="W14" s="210">
        <v>1660.5899013278108</v>
      </c>
      <c r="X14" s="211">
        <v>5291.5999999999995</v>
      </c>
    </row>
    <row r="15" spans="2:31" ht="14.1" customHeight="1" x14ac:dyDescent="0.15">
      <c r="B15" s="160"/>
      <c r="C15" s="145">
        <v>10</v>
      </c>
      <c r="D15" s="161"/>
      <c r="E15" s="210">
        <v>1260</v>
      </c>
      <c r="F15" s="210">
        <v>1470</v>
      </c>
      <c r="G15" s="210">
        <v>1326.9720819112629</v>
      </c>
      <c r="H15" s="210">
        <v>7149.9</v>
      </c>
      <c r="I15" s="210">
        <v>1627.5</v>
      </c>
      <c r="J15" s="210">
        <v>1837.5</v>
      </c>
      <c r="K15" s="210">
        <v>1755.4832207828008</v>
      </c>
      <c r="L15" s="210">
        <v>5770</v>
      </c>
      <c r="M15" s="210">
        <v>1680</v>
      </c>
      <c r="N15" s="210">
        <v>1890</v>
      </c>
      <c r="O15" s="210">
        <v>1820.8031572449074</v>
      </c>
      <c r="P15" s="210">
        <v>5103.1000000000004</v>
      </c>
      <c r="Q15" s="210">
        <v>1701</v>
      </c>
      <c r="R15" s="210">
        <v>1942.5</v>
      </c>
      <c r="S15" s="210">
        <v>1824.1601886253213</v>
      </c>
      <c r="T15" s="210">
        <v>3297</v>
      </c>
      <c r="U15" s="210">
        <v>1575</v>
      </c>
      <c r="V15" s="210">
        <v>1785</v>
      </c>
      <c r="W15" s="210">
        <v>1671.1634436593531</v>
      </c>
      <c r="X15" s="211">
        <v>3527.1</v>
      </c>
    </row>
    <row r="16" spans="2:31" ht="14.1" customHeight="1" x14ac:dyDescent="0.15">
      <c r="B16" s="160"/>
      <c r="C16" s="145">
        <v>11</v>
      </c>
      <c r="D16" s="161"/>
      <c r="E16" s="210">
        <v>1207.5</v>
      </c>
      <c r="F16" s="210">
        <v>1470</v>
      </c>
      <c r="G16" s="210">
        <v>1279.7872621273787</v>
      </c>
      <c r="H16" s="210">
        <v>7678.9</v>
      </c>
      <c r="I16" s="210">
        <v>1669.5</v>
      </c>
      <c r="J16" s="210">
        <v>1942.5</v>
      </c>
      <c r="K16" s="210">
        <v>1822.5234528326575</v>
      </c>
      <c r="L16" s="210">
        <v>5877.3</v>
      </c>
      <c r="M16" s="210">
        <v>1711.5</v>
      </c>
      <c r="N16" s="210">
        <v>1995</v>
      </c>
      <c r="O16" s="210">
        <v>1872.1513250686658</v>
      </c>
      <c r="P16" s="210">
        <v>6398.1</v>
      </c>
      <c r="Q16" s="210">
        <v>1785</v>
      </c>
      <c r="R16" s="210">
        <v>1995</v>
      </c>
      <c r="S16" s="210">
        <v>1929.5113493942349</v>
      </c>
      <c r="T16" s="210">
        <v>3632.4</v>
      </c>
      <c r="U16" s="210">
        <v>1575</v>
      </c>
      <c r="V16" s="210">
        <v>1874.25</v>
      </c>
      <c r="W16" s="210">
        <v>1694.8707557985717</v>
      </c>
      <c r="X16" s="211">
        <v>3378.4</v>
      </c>
    </row>
    <row r="17" spans="2:24" ht="14.1" customHeight="1" x14ac:dyDescent="0.15">
      <c r="B17" s="160"/>
      <c r="C17" s="145">
        <v>12</v>
      </c>
      <c r="D17" s="161"/>
      <c r="E17" s="210">
        <v>1207.5</v>
      </c>
      <c r="F17" s="210">
        <v>1470</v>
      </c>
      <c r="G17" s="210">
        <v>1295.2198214396431</v>
      </c>
      <c r="H17" s="210">
        <v>9889.7000000000007</v>
      </c>
      <c r="I17" s="210">
        <v>1732.5</v>
      </c>
      <c r="J17" s="210">
        <v>1995</v>
      </c>
      <c r="K17" s="210">
        <v>1831.8492753623188</v>
      </c>
      <c r="L17" s="210">
        <v>6713.5</v>
      </c>
      <c r="M17" s="210">
        <v>1785</v>
      </c>
      <c r="N17" s="210">
        <v>2031.75</v>
      </c>
      <c r="O17" s="210">
        <v>1906.8465279654149</v>
      </c>
      <c r="P17" s="210">
        <v>6836.2</v>
      </c>
      <c r="Q17" s="210">
        <v>1837.5</v>
      </c>
      <c r="R17" s="210">
        <v>2047.5</v>
      </c>
      <c r="S17" s="210">
        <v>1945.8559389200041</v>
      </c>
      <c r="T17" s="210">
        <v>5076.0999999999995</v>
      </c>
      <c r="U17" s="210">
        <v>1627.5</v>
      </c>
      <c r="V17" s="210">
        <v>1890</v>
      </c>
      <c r="W17" s="210">
        <v>1733.1328616352205</v>
      </c>
      <c r="X17" s="211">
        <v>4445.8999999999996</v>
      </c>
    </row>
    <row r="18" spans="2:24" ht="14.1" customHeight="1" x14ac:dyDescent="0.15">
      <c r="B18" s="160" t="s">
        <v>157</v>
      </c>
      <c r="C18" s="145">
        <v>1</v>
      </c>
      <c r="D18" s="161"/>
      <c r="E18" s="210">
        <v>1155</v>
      </c>
      <c r="F18" s="210">
        <v>1365</v>
      </c>
      <c r="G18" s="210">
        <v>1208.2928915018706</v>
      </c>
      <c r="H18" s="210">
        <v>7493</v>
      </c>
      <c r="I18" s="210">
        <v>1732.5</v>
      </c>
      <c r="J18" s="210">
        <v>1995</v>
      </c>
      <c r="K18" s="210">
        <v>1809.1276142131981</v>
      </c>
      <c r="L18" s="210">
        <v>4851.9999999999991</v>
      </c>
      <c r="M18" s="210">
        <v>1785</v>
      </c>
      <c r="N18" s="210">
        <v>2047.5</v>
      </c>
      <c r="O18" s="210">
        <v>1899.9981268569954</v>
      </c>
      <c r="P18" s="210">
        <v>5508.8</v>
      </c>
      <c r="Q18" s="210">
        <v>1785</v>
      </c>
      <c r="R18" s="210">
        <v>2047.5</v>
      </c>
      <c r="S18" s="210">
        <v>1921.8065088757401</v>
      </c>
      <c r="T18" s="210">
        <v>3739.1</v>
      </c>
      <c r="U18" s="210">
        <v>1575</v>
      </c>
      <c r="V18" s="210">
        <v>1890</v>
      </c>
      <c r="W18" s="210">
        <v>1711.9113130680039</v>
      </c>
      <c r="X18" s="211">
        <v>3208.6000000000004</v>
      </c>
    </row>
    <row r="19" spans="2:24" ht="14.1" customHeight="1" x14ac:dyDescent="0.15">
      <c r="B19" s="160"/>
      <c r="C19" s="145">
        <v>2</v>
      </c>
      <c r="D19" s="161"/>
      <c r="E19" s="210">
        <v>1050</v>
      </c>
      <c r="F19" s="210">
        <v>1365</v>
      </c>
      <c r="G19" s="210">
        <v>1144.6306244041946</v>
      </c>
      <c r="H19" s="210">
        <v>6030</v>
      </c>
      <c r="I19" s="210">
        <v>1732.5</v>
      </c>
      <c r="J19" s="210">
        <v>1995</v>
      </c>
      <c r="K19" s="210">
        <v>1850.891379310345</v>
      </c>
      <c r="L19" s="210">
        <v>6293</v>
      </c>
      <c r="M19" s="210">
        <v>1732.5</v>
      </c>
      <c r="N19" s="210">
        <v>2047.5</v>
      </c>
      <c r="O19" s="210">
        <v>1888.6479722792608</v>
      </c>
      <c r="P19" s="210">
        <v>4727.0999999999995</v>
      </c>
      <c r="Q19" s="210">
        <v>1785</v>
      </c>
      <c r="R19" s="210">
        <v>2100</v>
      </c>
      <c r="S19" s="210">
        <v>1935.0348925731687</v>
      </c>
      <c r="T19" s="210">
        <v>2850.1</v>
      </c>
      <c r="U19" s="210">
        <v>1627.5</v>
      </c>
      <c r="V19" s="210">
        <v>1942.5</v>
      </c>
      <c r="W19" s="210">
        <v>1730.5724085365855</v>
      </c>
      <c r="X19" s="211">
        <v>3241.4</v>
      </c>
    </row>
    <row r="20" spans="2:24" ht="14.1" customHeight="1" x14ac:dyDescent="0.15">
      <c r="B20" s="160"/>
      <c r="C20" s="145">
        <v>3</v>
      </c>
      <c r="D20" s="161"/>
      <c r="E20" s="210">
        <v>1050</v>
      </c>
      <c r="F20" s="210">
        <v>1365</v>
      </c>
      <c r="G20" s="210">
        <v>1177.2426650685288</v>
      </c>
      <c r="H20" s="210">
        <v>6794.1</v>
      </c>
      <c r="I20" s="210">
        <v>1732.5</v>
      </c>
      <c r="J20" s="210">
        <v>2100</v>
      </c>
      <c r="K20" s="210">
        <v>1864.1640186915886</v>
      </c>
      <c r="L20" s="210">
        <v>5555</v>
      </c>
      <c r="M20" s="210">
        <v>1785</v>
      </c>
      <c r="N20" s="210">
        <v>2100</v>
      </c>
      <c r="O20" s="210">
        <v>1898.6244394618834</v>
      </c>
      <c r="P20" s="210">
        <v>5695.3</v>
      </c>
      <c r="Q20" s="210">
        <v>1785</v>
      </c>
      <c r="R20" s="210">
        <v>2100</v>
      </c>
      <c r="S20" s="210">
        <v>1940.5987477882129</v>
      </c>
      <c r="T20" s="210">
        <v>4604.7999999999993</v>
      </c>
      <c r="U20" s="210">
        <v>1627.5</v>
      </c>
      <c r="V20" s="210">
        <v>1942.5</v>
      </c>
      <c r="W20" s="210">
        <v>1758.5010090817359</v>
      </c>
      <c r="X20" s="211">
        <v>3710.5</v>
      </c>
    </row>
    <row r="21" spans="2:24" ht="14.1" customHeight="1" x14ac:dyDescent="0.15">
      <c r="B21" s="160"/>
      <c r="C21" s="145">
        <v>4</v>
      </c>
      <c r="D21" s="161"/>
      <c r="E21" s="210">
        <v>1215</v>
      </c>
      <c r="F21" s="210">
        <v>1458</v>
      </c>
      <c r="G21" s="210">
        <v>1366.3945778997941</v>
      </c>
      <c r="H21" s="210">
        <v>9044.1</v>
      </c>
      <c r="I21" s="210">
        <v>1782</v>
      </c>
      <c r="J21" s="210">
        <v>2106</v>
      </c>
      <c r="K21" s="210">
        <v>1929.448448244932</v>
      </c>
      <c r="L21" s="210">
        <v>5824.5</v>
      </c>
      <c r="M21" s="210">
        <v>1836</v>
      </c>
      <c r="N21" s="210">
        <v>2160</v>
      </c>
      <c r="O21" s="210">
        <v>1975.7177804895555</v>
      </c>
      <c r="P21" s="210">
        <v>5862.6</v>
      </c>
      <c r="Q21" s="210">
        <v>1836</v>
      </c>
      <c r="R21" s="210">
        <v>2160</v>
      </c>
      <c r="S21" s="210">
        <v>1997.6981293075157</v>
      </c>
      <c r="T21" s="210">
        <v>4071.1</v>
      </c>
      <c r="U21" s="210">
        <v>1674</v>
      </c>
      <c r="V21" s="211">
        <v>1998</v>
      </c>
      <c r="W21" s="210">
        <v>1843.1668889399862</v>
      </c>
      <c r="X21" s="211">
        <v>3661.7</v>
      </c>
    </row>
    <row r="22" spans="2:24" ht="14.1" customHeight="1" x14ac:dyDescent="0.15">
      <c r="B22" s="160"/>
      <c r="C22" s="145">
        <v>5</v>
      </c>
      <c r="D22" s="161"/>
      <c r="E22" s="210">
        <v>1296</v>
      </c>
      <c r="F22" s="210">
        <v>1512</v>
      </c>
      <c r="G22" s="210">
        <v>1369.7383375314862</v>
      </c>
      <c r="H22" s="210">
        <v>6610.1</v>
      </c>
      <c r="I22" s="210">
        <v>1782</v>
      </c>
      <c r="J22" s="210">
        <v>2106</v>
      </c>
      <c r="K22" s="210">
        <v>1926.2518389960617</v>
      </c>
      <c r="L22" s="210">
        <v>4310.7</v>
      </c>
      <c r="M22" s="210">
        <v>1782</v>
      </c>
      <c r="N22" s="210">
        <v>2268</v>
      </c>
      <c r="O22" s="210">
        <v>1970.5406310995447</v>
      </c>
      <c r="P22" s="210">
        <v>3724.3</v>
      </c>
      <c r="Q22" s="210">
        <v>1836</v>
      </c>
      <c r="R22" s="210">
        <v>2160</v>
      </c>
      <c r="S22" s="210">
        <v>2002.8205921176695</v>
      </c>
      <c r="T22" s="210">
        <v>2690.5</v>
      </c>
      <c r="U22" s="210">
        <v>1674</v>
      </c>
      <c r="V22" s="210">
        <v>2052</v>
      </c>
      <c r="W22" s="210">
        <v>1875.2817941952505</v>
      </c>
      <c r="X22" s="211">
        <v>2497.4</v>
      </c>
    </row>
    <row r="23" spans="2:24" ht="14.1" customHeight="1" x14ac:dyDescent="0.15">
      <c r="B23" s="160"/>
      <c r="C23" s="145">
        <v>6</v>
      </c>
      <c r="D23" s="161"/>
      <c r="E23" s="210">
        <v>1242</v>
      </c>
      <c r="F23" s="210">
        <v>1620</v>
      </c>
      <c r="G23" s="210">
        <v>1390.646726893676</v>
      </c>
      <c r="H23" s="210">
        <v>10083.1</v>
      </c>
      <c r="I23" s="210">
        <v>1728</v>
      </c>
      <c r="J23" s="210">
        <v>2138.4</v>
      </c>
      <c r="K23" s="210">
        <v>1922.2362125807731</v>
      </c>
      <c r="L23" s="210">
        <v>6716.5999999999995</v>
      </c>
      <c r="M23" s="210">
        <v>1782</v>
      </c>
      <c r="N23" s="210">
        <v>2322</v>
      </c>
      <c r="O23" s="210">
        <v>1954.3090909090906</v>
      </c>
      <c r="P23" s="210">
        <v>5946.8</v>
      </c>
      <c r="Q23" s="210">
        <v>1782</v>
      </c>
      <c r="R23" s="210">
        <v>2322</v>
      </c>
      <c r="S23" s="210">
        <v>1992.8747190238087</v>
      </c>
      <c r="T23" s="210">
        <v>4490.2</v>
      </c>
      <c r="U23" s="210">
        <v>1674</v>
      </c>
      <c r="V23" s="210">
        <v>2106</v>
      </c>
      <c r="W23" s="210">
        <v>1878.2238747553818</v>
      </c>
      <c r="X23" s="211">
        <v>4233</v>
      </c>
    </row>
    <row r="24" spans="2:24" ht="14.1" customHeight="1" x14ac:dyDescent="0.15">
      <c r="B24" s="151"/>
      <c r="C24" s="155">
        <v>7</v>
      </c>
      <c r="D24" s="167"/>
      <c r="E24" s="212">
        <v>1263.5999999999999</v>
      </c>
      <c r="F24" s="212">
        <v>1512</v>
      </c>
      <c r="G24" s="212">
        <v>1391.5686704744669</v>
      </c>
      <c r="H24" s="212">
        <v>11994.900000000001</v>
      </c>
      <c r="I24" s="212">
        <v>1674</v>
      </c>
      <c r="J24" s="212">
        <v>2106</v>
      </c>
      <c r="K24" s="212">
        <v>1879.2340694006309</v>
      </c>
      <c r="L24" s="212">
        <v>6917.5</v>
      </c>
      <c r="M24" s="212">
        <v>1728</v>
      </c>
      <c r="N24" s="212">
        <v>2160</v>
      </c>
      <c r="O24" s="212">
        <v>1890.5675350701401</v>
      </c>
      <c r="P24" s="212">
        <v>6529.2999999999993</v>
      </c>
      <c r="Q24" s="212">
        <v>1728</v>
      </c>
      <c r="R24" s="212">
        <v>2160</v>
      </c>
      <c r="S24" s="212">
        <v>1964.5628313961079</v>
      </c>
      <c r="T24" s="212">
        <v>4829.8</v>
      </c>
      <c r="U24" s="212">
        <v>1620</v>
      </c>
      <c r="V24" s="212">
        <v>2052</v>
      </c>
      <c r="W24" s="212">
        <v>1819.6324314096498</v>
      </c>
      <c r="X24" s="213">
        <v>3389.8</v>
      </c>
    </row>
    <row r="25" spans="2:24" x14ac:dyDescent="0.15">
      <c r="B25" s="197"/>
      <c r="C25" s="188"/>
      <c r="D25" s="218"/>
      <c r="E25" s="214"/>
      <c r="F25" s="210"/>
      <c r="G25" s="183"/>
      <c r="H25" s="210"/>
      <c r="I25" s="214"/>
      <c r="J25" s="210"/>
      <c r="K25" s="183"/>
      <c r="L25" s="210"/>
      <c r="M25" s="214"/>
      <c r="N25" s="210"/>
      <c r="O25" s="183"/>
      <c r="P25" s="210"/>
      <c r="Q25" s="214"/>
      <c r="R25" s="210"/>
      <c r="S25" s="183"/>
      <c r="T25" s="210"/>
      <c r="U25" s="214"/>
      <c r="V25" s="210"/>
      <c r="W25" s="183"/>
      <c r="X25" s="210"/>
    </row>
    <row r="26" spans="2:24" x14ac:dyDescent="0.15">
      <c r="B26" s="197"/>
      <c r="C26" s="188"/>
      <c r="D26" s="218"/>
      <c r="E26" s="214"/>
      <c r="F26" s="210"/>
      <c r="G26" s="183"/>
      <c r="H26" s="210"/>
      <c r="I26" s="214"/>
      <c r="J26" s="210"/>
      <c r="K26" s="183"/>
      <c r="L26" s="210"/>
      <c r="M26" s="214"/>
      <c r="N26" s="210"/>
      <c r="O26" s="183"/>
      <c r="P26" s="210"/>
      <c r="Q26" s="214"/>
      <c r="R26" s="210"/>
      <c r="S26" s="183"/>
      <c r="T26" s="210"/>
      <c r="U26" s="214"/>
      <c r="V26" s="210"/>
      <c r="W26" s="183"/>
      <c r="X26" s="210"/>
    </row>
    <row r="27" spans="2:24" x14ac:dyDescent="0.15">
      <c r="B27" s="194" t="s">
        <v>129</v>
      </c>
      <c r="C27" s="188"/>
      <c r="D27" s="218"/>
      <c r="E27" s="214"/>
      <c r="F27" s="210"/>
      <c r="G27" s="183"/>
      <c r="H27" s="210"/>
      <c r="I27" s="214"/>
      <c r="J27" s="210"/>
      <c r="K27" s="183"/>
      <c r="L27" s="210"/>
      <c r="M27" s="214"/>
      <c r="N27" s="210"/>
      <c r="O27" s="183"/>
      <c r="P27" s="210"/>
      <c r="Q27" s="214"/>
      <c r="R27" s="210"/>
      <c r="S27" s="183"/>
      <c r="T27" s="210"/>
      <c r="U27" s="214"/>
      <c r="V27" s="210"/>
      <c r="W27" s="183"/>
      <c r="X27" s="210"/>
    </row>
    <row r="28" spans="2:24" x14ac:dyDescent="0.15">
      <c r="B28" s="698">
        <v>41820</v>
      </c>
      <c r="C28" s="220"/>
      <c r="D28" s="221">
        <v>41824</v>
      </c>
      <c r="E28" s="689">
        <v>1296</v>
      </c>
      <c r="F28" s="690">
        <v>1512</v>
      </c>
      <c r="G28" s="691">
        <v>1396.6873946431917</v>
      </c>
      <c r="H28" s="210">
        <v>3177.1</v>
      </c>
      <c r="I28" s="689">
        <v>1728</v>
      </c>
      <c r="J28" s="690">
        <v>2106</v>
      </c>
      <c r="K28" s="691">
        <v>1875.0502627511594</v>
      </c>
      <c r="L28" s="210">
        <v>2035.5</v>
      </c>
      <c r="M28" s="689">
        <v>1782</v>
      </c>
      <c r="N28" s="690">
        <v>2106</v>
      </c>
      <c r="O28" s="691">
        <v>1910.6024911868385</v>
      </c>
      <c r="P28" s="210">
        <v>1584.6</v>
      </c>
      <c r="Q28" s="689">
        <v>1782</v>
      </c>
      <c r="R28" s="690">
        <v>2160</v>
      </c>
      <c r="S28" s="691">
        <v>2012.1584171475677</v>
      </c>
      <c r="T28" s="210">
        <v>1165.4000000000001</v>
      </c>
      <c r="U28" s="689">
        <v>1674</v>
      </c>
      <c r="V28" s="690">
        <v>2052</v>
      </c>
      <c r="W28" s="691">
        <v>1849.8844444444449</v>
      </c>
      <c r="X28" s="210">
        <v>1302.0999999999999</v>
      </c>
    </row>
    <row r="29" spans="2:24" x14ac:dyDescent="0.15">
      <c r="B29" s="219" t="s">
        <v>130</v>
      </c>
      <c r="C29" s="220"/>
      <c r="D29" s="221"/>
      <c r="E29" s="214"/>
      <c r="F29" s="210"/>
      <c r="G29" s="183"/>
      <c r="H29" s="210"/>
      <c r="I29" s="214"/>
      <c r="J29" s="210"/>
      <c r="K29" s="183"/>
      <c r="L29" s="210"/>
      <c r="M29" s="214"/>
      <c r="N29" s="210"/>
      <c r="O29" s="183"/>
      <c r="P29" s="210"/>
      <c r="Q29" s="214"/>
      <c r="R29" s="210"/>
      <c r="S29" s="183"/>
      <c r="T29" s="210"/>
      <c r="U29" s="214"/>
      <c r="V29" s="210"/>
      <c r="W29" s="183"/>
      <c r="X29" s="210"/>
    </row>
    <row r="30" spans="2:24" x14ac:dyDescent="0.15">
      <c r="B30" s="698">
        <v>41827</v>
      </c>
      <c r="C30" s="220"/>
      <c r="D30" s="221">
        <v>41831</v>
      </c>
      <c r="E30" s="689">
        <v>1263.5999999999999</v>
      </c>
      <c r="F30" s="690">
        <v>1512</v>
      </c>
      <c r="G30" s="691">
        <v>1398.56</v>
      </c>
      <c r="H30" s="210">
        <v>1978</v>
      </c>
      <c r="I30" s="689">
        <v>1728</v>
      </c>
      <c r="J30" s="690">
        <v>2052</v>
      </c>
      <c r="K30" s="691">
        <v>1897.9919469678371</v>
      </c>
      <c r="L30" s="210">
        <v>1156.8</v>
      </c>
      <c r="M30" s="689">
        <v>1728</v>
      </c>
      <c r="N30" s="690">
        <v>2160</v>
      </c>
      <c r="O30" s="691">
        <v>1875.434129692833</v>
      </c>
      <c r="P30" s="210">
        <v>1163.0999999999999</v>
      </c>
      <c r="Q30" s="689">
        <v>1728</v>
      </c>
      <c r="R30" s="690">
        <v>2160</v>
      </c>
      <c r="S30" s="691">
        <v>1994.2623670212768</v>
      </c>
      <c r="T30" s="210">
        <v>944.7</v>
      </c>
      <c r="U30" s="689">
        <v>1674</v>
      </c>
      <c r="V30" s="690">
        <v>1944</v>
      </c>
      <c r="W30" s="691">
        <v>1840.0873362445416</v>
      </c>
      <c r="X30" s="210">
        <v>808.7</v>
      </c>
    </row>
    <row r="31" spans="2:24" x14ac:dyDescent="0.15">
      <c r="B31" s="219" t="s">
        <v>131</v>
      </c>
      <c r="C31" s="220"/>
      <c r="D31" s="221"/>
      <c r="E31" s="214"/>
      <c r="F31" s="210"/>
      <c r="G31" s="183"/>
      <c r="H31" s="210"/>
      <c r="I31" s="214"/>
      <c r="J31" s="210"/>
      <c r="K31" s="183"/>
      <c r="L31" s="210"/>
      <c r="M31" s="214"/>
      <c r="N31" s="210"/>
      <c r="O31" s="183"/>
      <c r="P31" s="210"/>
      <c r="Q31" s="214"/>
      <c r="R31" s="210"/>
      <c r="S31" s="183"/>
      <c r="T31" s="210"/>
      <c r="U31" s="214"/>
      <c r="V31" s="210"/>
      <c r="W31" s="183"/>
      <c r="X31" s="210"/>
    </row>
    <row r="32" spans="2:24" x14ac:dyDescent="0.15">
      <c r="B32" s="698">
        <v>41834</v>
      </c>
      <c r="C32" s="220"/>
      <c r="D32" s="221">
        <v>41838</v>
      </c>
      <c r="E32" s="689">
        <v>1296</v>
      </c>
      <c r="F32" s="690">
        <v>1458</v>
      </c>
      <c r="G32" s="691">
        <v>1377.7144392209541</v>
      </c>
      <c r="H32" s="210">
        <v>1983.7</v>
      </c>
      <c r="I32" s="689">
        <v>1728</v>
      </c>
      <c r="J32" s="690">
        <v>2052</v>
      </c>
      <c r="K32" s="691">
        <v>1856.9132134480062</v>
      </c>
      <c r="L32" s="210">
        <v>813.9</v>
      </c>
      <c r="M32" s="689">
        <v>1728</v>
      </c>
      <c r="N32" s="690">
        <v>2160</v>
      </c>
      <c r="O32" s="691">
        <v>1894.0767775404333</v>
      </c>
      <c r="P32" s="210">
        <v>1122.4000000000001</v>
      </c>
      <c r="Q32" s="689">
        <v>1728</v>
      </c>
      <c r="R32" s="690">
        <v>2160</v>
      </c>
      <c r="S32" s="691">
        <v>1926.6841387488882</v>
      </c>
      <c r="T32" s="210">
        <v>554.20000000000005</v>
      </c>
      <c r="U32" s="689">
        <v>1674</v>
      </c>
      <c r="V32" s="690">
        <v>1944</v>
      </c>
      <c r="W32" s="691">
        <v>1796.6282420749276</v>
      </c>
      <c r="X32" s="210">
        <v>334.7</v>
      </c>
    </row>
    <row r="33" spans="2:25" x14ac:dyDescent="0.15">
      <c r="B33" s="219" t="s">
        <v>132</v>
      </c>
      <c r="C33" s="220"/>
      <c r="D33" s="221"/>
      <c r="E33" s="214"/>
      <c r="F33" s="210"/>
      <c r="G33" s="183"/>
      <c r="H33" s="210"/>
      <c r="I33" s="214"/>
      <c r="J33" s="210"/>
      <c r="K33" s="183"/>
      <c r="L33" s="210"/>
      <c r="M33" s="214"/>
      <c r="N33" s="210"/>
      <c r="O33" s="183"/>
      <c r="P33" s="210"/>
      <c r="Q33" s="214"/>
      <c r="R33" s="210"/>
      <c r="S33" s="183"/>
      <c r="T33" s="210"/>
      <c r="U33" s="214"/>
      <c r="V33" s="210"/>
      <c r="W33" s="183"/>
      <c r="X33" s="210"/>
    </row>
    <row r="34" spans="2:25" ht="12" customHeight="1" x14ac:dyDescent="0.15">
      <c r="B34" s="698">
        <v>41842</v>
      </c>
      <c r="C34" s="220"/>
      <c r="D34" s="221">
        <v>41845</v>
      </c>
      <c r="E34" s="689">
        <v>1350</v>
      </c>
      <c r="F34" s="690">
        <v>1458</v>
      </c>
      <c r="G34" s="691">
        <v>1387.0920415224912</v>
      </c>
      <c r="H34" s="210">
        <v>2839.6</v>
      </c>
      <c r="I34" s="689">
        <v>1674</v>
      </c>
      <c r="J34" s="690">
        <v>2052</v>
      </c>
      <c r="K34" s="691">
        <v>1858.7911592632722</v>
      </c>
      <c r="L34" s="210">
        <v>1382.6</v>
      </c>
      <c r="M34" s="689">
        <v>1728</v>
      </c>
      <c r="N34" s="690">
        <v>2106</v>
      </c>
      <c r="O34" s="691">
        <v>1861.0819800260529</v>
      </c>
      <c r="P34" s="210">
        <v>1638.8</v>
      </c>
      <c r="Q34" s="689">
        <v>1728</v>
      </c>
      <c r="R34" s="690">
        <v>2106</v>
      </c>
      <c r="S34" s="691">
        <v>1913.7149368863957</v>
      </c>
      <c r="T34" s="210">
        <v>1460.4</v>
      </c>
      <c r="U34" s="689">
        <v>1620</v>
      </c>
      <c r="V34" s="690">
        <v>1944</v>
      </c>
      <c r="W34" s="691">
        <v>1771.5087347803069</v>
      </c>
      <c r="X34" s="210">
        <v>525.70000000000005</v>
      </c>
    </row>
    <row r="35" spans="2:25" ht="12" customHeight="1" x14ac:dyDescent="0.15">
      <c r="B35" s="219" t="s">
        <v>133</v>
      </c>
      <c r="C35" s="220"/>
      <c r="D35" s="221"/>
      <c r="E35" s="214"/>
      <c r="F35" s="210"/>
      <c r="G35" s="183"/>
      <c r="H35" s="210"/>
      <c r="I35" s="214"/>
      <c r="J35" s="210"/>
      <c r="K35" s="183"/>
      <c r="L35" s="210"/>
      <c r="M35" s="214"/>
      <c r="N35" s="210"/>
      <c r="O35" s="183"/>
      <c r="P35" s="210"/>
      <c r="Q35" s="214"/>
      <c r="R35" s="210"/>
      <c r="S35" s="183"/>
      <c r="T35" s="210"/>
      <c r="U35" s="214"/>
      <c r="V35" s="210"/>
      <c r="W35" s="183"/>
      <c r="X35" s="210"/>
    </row>
    <row r="36" spans="2:25" ht="12" customHeight="1" x14ac:dyDescent="0.15">
      <c r="B36" s="699">
        <v>41848</v>
      </c>
      <c r="C36" s="232"/>
      <c r="D36" s="233">
        <v>41852</v>
      </c>
      <c r="E36" s="695">
        <v>1296</v>
      </c>
      <c r="F36" s="696">
        <v>1512</v>
      </c>
      <c r="G36" s="697">
        <v>1393.3877142857143</v>
      </c>
      <c r="H36" s="212">
        <v>2016.5</v>
      </c>
      <c r="I36" s="695">
        <v>1728</v>
      </c>
      <c r="J36" s="696">
        <v>2052</v>
      </c>
      <c r="K36" s="697">
        <v>1906.5682845188285</v>
      </c>
      <c r="L36" s="212">
        <v>1528.7</v>
      </c>
      <c r="M36" s="695">
        <v>1782</v>
      </c>
      <c r="N36" s="696">
        <v>2075.9760000000001</v>
      </c>
      <c r="O36" s="697">
        <v>1930.5116883116882</v>
      </c>
      <c r="P36" s="212">
        <v>1020.4</v>
      </c>
      <c r="Q36" s="695">
        <v>1782</v>
      </c>
      <c r="R36" s="696">
        <v>2075.8679999999999</v>
      </c>
      <c r="S36" s="697">
        <v>1937.2388306674018</v>
      </c>
      <c r="T36" s="212">
        <v>705.1</v>
      </c>
      <c r="U36" s="695">
        <v>1674</v>
      </c>
      <c r="V36" s="696">
        <v>1944</v>
      </c>
      <c r="W36" s="697">
        <v>1800.9867674858224</v>
      </c>
      <c r="X36" s="212">
        <v>418.6</v>
      </c>
    </row>
    <row r="37" spans="2:25" ht="6" customHeight="1" x14ac:dyDescent="0.15">
      <c r="B37" s="195"/>
      <c r="C37" s="188"/>
      <c r="D37" s="188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2:25" ht="12.75" customHeight="1" x14ac:dyDescent="0.15">
      <c r="B38" s="187"/>
    </row>
    <row r="39" spans="2:25" ht="12.75" customHeight="1" x14ac:dyDescent="0.15">
      <c r="B39" s="235"/>
      <c r="X39" s="183"/>
      <c r="Y39" s="183"/>
    </row>
    <row r="40" spans="2:25" x14ac:dyDescent="0.15">
      <c r="B40" s="235"/>
      <c r="X40" s="183"/>
      <c r="Y40" s="183"/>
    </row>
    <row r="41" spans="2:25" x14ac:dyDescent="0.15">
      <c r="B41" s="235"/>
      <c r="X41" s="183"/>
      <c r="Y41" s="183"/>
    </row>
    <row r="42" spans="2:25" x14ac:dyDescent="0.15">
      <c r="X42" s="183"/>
      <c r="Y42" s="183"/>
    </row>
    <row r="43" spans="2:25" x14ac:dyDescent="0.15">
      <c r="X43" s="183"/>
      <c r="Y43" s="183"/>
    </row>
    <row r="44" spans="2:25" x14ac:dyDescent="0.15">
      <c r="X44" s="183"/>
      <c r="Y44" s="183"/>
    </row>
    <row r="45" spans="2:25" x14ac:dyDescent="0.15">
      <c r="X45" s="183"/>
      <c r="Y45" s="183"/>
    </row>
    <row r="46" spans="2:25" x14ac:dyDescent="0.15">
      <c r="X46" s="183"/>
      <c r="Y46" s="183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86" customWidth="1"/>
    <col min="2" max="2" width="5.625" style="186" customWidth="1"/>
    <col min="3" max="3" width="3.25" style="186" customWidth="1"/>
    <col min="4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3" spans="2:19" x14ac:dyDescent="0.15">
      <c r="B3" s="186" t="s">
        <v>460</v>
      </c>
    </row>
    <row r="4" spans="2:19" x14ac:dyDescent="0.15">
      <c r="L4" s="187" t="s">
        <v>90</v>
      </c>
      <c r="O4" s="183"/>
      <c r="P4" s="183"/>
    </row>
    <row r="5" spans="2:19" ht="6" customHeight="1" x14ac:dyDescent="0.1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N5" s="183"/>
      <c r="O5" s="183"/>
      <c r="P5" s="183"/>
    </row>
    <row r="6" spans="2:19" ht="13.5" x14ac:dyDescent="0.15">
      <c r="B6" s="190"/>
      <c r="C6" s="191" t="s">
        <v>91</v>
      </c>
      <c r="D6" s="192"/>
      <c r="E6" s="239" t="s">
        <v>145</v>
      </c>
      <c r="F6" s="240"/>
      <c r="G6" s="240"/>
      <c r="H6" s="241"/>
      <c r="I6" s="215" t="s">
        <v>147</v>
      </c>
      <c r="J6" s="216"/>
      <c r="K6" s="216"/>
      <c r="L6" s="217"/>
      <c r="N6" s="184"/>
      <c r="O6" s="184"/>
      <c r="P6" s="183"/>
      <c r="Q6" s="183"/>
      <c r="R6" s="183"/>
      <c r="S6" s="183"/>
    </row>
    <row r="7" spans="2:19" ht="13.5" x14ac:dyDescent="0.15">
      <c r="B7" s="194" t="s">
        <v>97</v>
      </c>
      <c r="C7" s="195"/>
      <c r="D7" s="196"/>
      <c r="E7" s="199" t="s">
        <v>98</v>
      </c>
      <c r="F7" s="198" t="s">
        <v>99</v>
      </c>
      <c r="G7" s="200" t="s">
        <v>100</v>
      </c>
      <c r="H7" s="198" t="s">
        <v>101</v>
      </c>
      <c r="I7" s="199" t="s">
        <v>98</v>
      </c>
      <c r="J7" s="198" t="s">
        <v>99</v>
      </c>
      <c r="K7" s="200" t="s">
        <v>100</v>
      </c>
      <c r="L7" s="198" t="s">
        <v>101</v>
      </c>
      <c r="N7" s="184"/>
      <c r="O7" s="184"/>
      <c r="P7" s="183"/>
      <c r="Q7" s="183"/>
      <c r="R7" s="183"/>
      <c r="S7" s="183"/>
    </row>
    <row r="8" spans="2:19" ht="13.5" x14ac:dyDescent="0.15">
      <c r="B8" s="202"/>
      <c r="C8" s="189"/>
      <c r="D8" s="189"/>
      <c r="E8" s="203"/>
      <c r="F8" s="204"/>
      <c r="G8" s="205" t="s">
        <v>102</v>
      </c>
      <c r="H8" s="204"/>
      <c r="I8" s="203"/>
      <c r="J8" s="204"/>
      <c r="K8" s="205" t="s">
        <v>102</v>
      </c>
      <c r="L8" s="204"/>
      <c r="N8" s="184"/>
      <c r="O8" s="184"/>
      <c r="P8" s="184"/>
      <c r="Q8" s="183"/>
      <c r="R8" s="183"/>
      <c r="S8" s="183"/>
    </row>
    <row r="9" spans="2:19" ht="14.1" customHeight="1" x14ac:dyDescent="0.15">
      <c r="B9" s="190" t="s">
        <v>161</v>
      </c>
      <c r="C9" s="200">
        <v>23</v>
      </c>
      <c r="D9" s="208" t="s">
        <v>162</v>
      </c>
      <c r="E9" s="319">
        <v>840</v>
      </c>
      <c r="F9" s="319">
        <v>1365</v>
      </c>
      <c r="G9" s="329">
        <v>1039.9188128574247</v>
      </c>
      <c r="H9" s="319">
        <v>29722.400000000005</v>
      </c>
      <c r="I9" s="319">
        <v>1393.3500000000001</v>
      </c>
      <c r="J9" s="319">
        <v>2205</v>
      </c>
      <c r="K9" s="329">
        <v>1948.525309752366</v>
      </c>
      <c r="L9" s="329">
        <v>282093.59999999998</v>
      </c>
      <c r="N9" s="184"/>
      <c r="O9" s="184"/>
      <c r="P9" s="184"/>
      <c r="Q9" s="183"/>
      <c r="R9" s="183"/>
      <c r="S9" s="183"/>
    </row>
    <row r="10" spans="2:19" ht="14.1" customHeight="1" x14ac:dyDescent="0.15">
      <c r="B10" s="214"/>
      <c r="C10" s="193">
        <v>24</v>
      </c>
      <c r="D10" s="211"/>
      <c r="E10" s="165">
        <v>840</v>
      </c>
      <c r="F10" s="165">
        <v>1207.5</v>
      </c>
      <c r="G10" s="165">
        <v>968.81395103550119</v>
      </c>
      <c r="H10" s="165">
        <v>46347.500000000007</v>
      </c>
      <c r="I10" s="165">
        <v>1470</v>
      </c>
      <c r="J10" s="165">
        <v>2205</v>
      </c>
      <c r="K10" s="165">
        <v>1778.0768922213488</v>
      </c>
      <c r="L10" s="166">
        <v>332669.7</v>
      </c>
      <c r="N10" s="184"/>
      <c r="O10" s="184"/>
      <c r="P10" s="184"/>
      <c r="Q10" s="183"/>
      <c r="R10" s="183"/>
      <c r="S10" s="183"/>
    </row>
    <row r="11" spans="2:19" ht="14.1" customHeight="1" x14ac:dyDescent="0.15">
      <c r="B11" s="202"/>
      <c r="C11" s="205">
        <v>25</v>
      </c>
      <c r="D11" s="213"/>
      <c r="E11" s="212">
        <v>840</v>
      </c>
      <c r="F11" s="212">
        <v>1207.5</v>
      </c>
      <c r="G11" s="212">
        <v>1033.6070274825602</v>
      </c>
      <c r="H11" s="212">
        <v>53621.2</v>
      </c>
      <c r="I11" s="212">
        <v>1785</v>
      </c>
      <c r="J11" s="212">
        <v>2415</v>
      </c>
      <c r="K11" s="212">
        <v>2103.2555653094519</v>
      </c>
      <c r="L11" s="213">
        <v>410912.80000000005</v>
      </c>
      <c r="N11" s="183"/>
      <c r="O11" s="183"/>
      <c r="P11" s="183"/>
      <c r="Q11" s="183"/>
      <c r="R11" s="183"/>
      <c r="S11" s="183"/>
    </row>
    <row r="12" spans="2:19" ht="14.1" customHeight="1" x14ac:dyDescent="0.15">
      <c r="B12" s="160"/>
      <c r="C12" s="145">
        <v>7</v>
      </c>
      <c r="D12" s="161"/>
      <c r="E12" s="210">
        <v>840</v>
      </c>
      <c r="F12" s="210">
        <v>1102.5</v>
      </c>
      <c r="G12" s="210">
        <v>1021.1457734919984</v>
      </c>
      <c r="H12" s="210">
        <v>4646.3999999999996</v>
      </c>
      <c r="I12" s="210">
        <v>1974</v>
      </c>
      <c r="J12" s="210">
        <v>2205</v>
      </c>
      <c r="K12" s="210">
        <v>2039.421936614576</v>
      </c>
      <c r="L12" s="211">
        <v>34561.5</v>
      </c>
    </row>
    <row r="13" spans="2:19" ht="14.1" customHeight="1" x14ac:dyDescent="0.15">
      <c r="B13" s="160"/>
      <c r="C13" s="145">
        <v>8</v>
      </c>
      <c r="D13" s="161"/>
      <c r="E13" s="210">
        <v>840</v>
      </c>
      <c r="F13" s="210">
        <v>1050</v>
      </c>
      <c r="G13" s="210">
        <v>987.02108039966379</v>
      </c>
      <c r="H13" s="210">
        <v>3817.2</v>
      </c>
      <c r="I13" s="210">
        <v>1992.165</v>
      </c>
      <c r="J13" s="210">
        <v>2205</v>
      </c>
      <c r="K13" s="210">
        <v>2071.5758809622098</v>
      </c>
      <c r="L13" s="211">
        <v>33650.699999999997</v>
      </c>
    </row>
    <row r="14" spans="2:19" ht="14.1" customHeight="1" x14ac:dyDescent="0.15">
      <c r="B14" s="160"/>
      <c r="C14" s="145">
        <v>9</v>
      </c>
      <c r="D14" s="161"/>
      <c r="E14" s="210">
        <v>854.7</v>
      </c>
      <c r="F14" s="210">
        <v>1050</v>
      </c>
      <c r="G14" s="210">
        <v>1006.4097320695575</v>
      </c>
      <c r="H14" s="210">
        <v>5330.9</v>
      </c>
      <c r="I14" s="210">
        <v>1995</v>
      </c>
      <c r="J14" s="210">
        <v>2205</v>
      </c>
      <c r="K14" s="210">
        <v>2081.4242805806289</v>
      </c>
      <c r="L14" s="211">
        <v>34968.800000000003</v>
      </c>
    </row>
    <row r="15" spans="2:19" ht="14.1" customHeight="1" x14ac:dyDescent="0.15">
      <c r="B15" s="160"/>
      <c r="C15" s="145">
        <v>10</v>
      </c>
      <c r="D15" s="161"/>
      <c r="E15" s="210">
        <v>840</v>
      </c>
      <c r="F15" s="210">
        <v>1155</v>
      </c>
      <c r="G15" s="210">
        <v>1054.8636680613665</v>
      </c>
      <c r="H15" s="210">
        <v>4136.8999999999996</v>
      </c>
      <c r="I15" s="210">
        <v>1995</v>
      </c>
      <c r="J15" s="210">
        <v>2304.645</v>
      </c>
      <c r="K15" s="210">
        <v>2103.0996854893187</v>
      </c>
      <c r="L15" s="211">
        <v>29015.8</v>
      </c>
    </row>
    <row r="16" spans="2:19" ht="14.1" customHeight="1" x14ac:dyDescent="0.15">
      <c r="B16" s="160"/>
      <c r="C16" s="145">
        <v>11</v>
      </c>
      <c r="D16" s="161"/>
      <c r="E16" s="210">
        <v>892.5</v>
      </c>
      <c r="F16" s="210">
        <v>1155</v>
      </c>
      <c r="G16" s="210">
        <v>1085.8059332007629</v>
      </c>
      <c r="H16" s="210">
        <v>5032.1000000000004</v>
      </c>
      <c r="I16" s="210">
        <v>2047.5</v>
      </c>
      <c r="J16" s="210">
        <v>2415</v>
      </c>
      <c r="K16" s="210">
        <v>2183.5289995262156</v>
      </c>
      <c r="L16" s="211">
        <v>33305</v>
      </c>
    </row>
    <row r="17" spans="2:12" ht="14.1" customHeight="1" x14ac:dyDescent="0.15">
      <c r="B17" s="160"/>
      <c r="C17" s="145">
        <v>12</v>
      </c>
      <c r="D17" s="161"/>
      <c r="E17" s="210">
        <v>892.5</v>
      </c>
      <c r="F17" s="210">
        <v>1155</v>
      </c>
      <c r="G17" s="210">
        <v>1112.7646831530139</v>
      </c>
      <c r="H17" s="210">
        <v>5275</v>
      </c>
      <c r="I17" s="210">
        <v>2100</v>
      </c>
      <c r="J17" s="210">
        <v>2415</v>
      </c>
      <c r="K17" s="210">
        <v>2254.7307499092963</v>
      </c>
      <c r="L17" s="211">
        <v>47739.299999999996</v>
      </c>
    </row>
    <row r="18" spans="2:12" ht="14.1" customHeight="1" x14ac:dyDescent="0.15">
      <c r="B18" s="160" t="s">
        <v>157</v>
      </c>
      <c r="C18" s="145">
        <v>1</v>
      </c>
      <c r="D18" s="161"/>
      <c r="E18" s="210">
        <v>892.5</v>
      </c>
      <c r="F18" s="210">
        <v>1207.5</v>
      </c>
      <c r="G18" s="210">
        <v>1116.3535698044564</v>
      </c>
      <c r="H18" s="210">
        <v>5479.8</v>
      </c>
      <c r="I18" s="210">
        <v>2033.8500000000001</v>
      </c>
      <c r="J18" s="210">
        <v>2310</v>
      </c>
      <c r="K18" s="210">
        <v>2113.8187493838923</v>
      </c>
      <c r="L18" s="211">
        <v>34557.199999999997</v>
      </c>
    </row>
    <row r="19" spans="2:12" ht="14.1" customHeight="1" x14ac:dyDescent="0.15">
      <c r="B19" s="160"/>
      <c r="C19" s="145">
        <v>2</v>
      </c>
      <c r="D19" s="161"/>
      <c r="E19" s="210">
        <v>945</v>
      </c>
      <c r="F19" s="210">
        <v>1260</v>
      </c>
      <c r="G19" s="210">
        <v>1181.565158806545</v>
      </c>
      <c r="H19" s="210">
        <v>4458.3999999999996</v>
      </c>
      <c r="I19" s="210">
        <v>1890</v>
      </c>
      <c r="J19" s="210">
        <v>2205</v>
      </c>
      <c r="K19" s="210">
        <v>2047.3676903708672</v>
      </c>
      <c r="L19" s="211">
        <v>29879.599999999999</v>
      </c>
    </row>
    <row r="20" spans="2:12" ht="14.1" customHeight="1" x14ac:dyDescent="0.15">
      <c r="B20" s="160"/>
      <c r="C20" s="145">
        <v>3</v>
      </c>
      <c r="D20" s="161"/>
      <c r="E20" s="210">
        <v>997.5</v>
      </c>
      <c r="F20" s="210">
        <v>1260</v>
      </c>
      <c r="G20" s="210">
        <v>1161.8025982256022</v>
      </c>
      <c r="H20" s="210">
        <v>4396.8</v>
      </c>
      <c r="I20" s="210">
        <v>1890</v>
      </c>
      <c r="J20" s="210">
        <v>2152.5</v>
      </c>
      <c r="K20" s="210">
        <v>2027.5658063358628</v>
      </c>
      <c r="L20" s="211">
        <v>35489</v>
      </c>
    </row>
    <row r="21" spans="2:12" ht="14.1" customHeight="1" x14ac:dyDescent="0.15">
      <c r="B21" s="160"/>
      <c r="C21" s="145">
        <v>4</v>
      </c>
      <c r="D21" s="161"/>
      <c r="E21" s="210">
        <v>918</v>
      </c>
      <c r="F21" s="210">
        <v>1290.06</v>
      </c>
      <c r="G21" s="210">
        <v>1149.7860962566845</v>
      </c>
      <c r="H21" s="210">
        <v>4814.3</v>
      </c>
      <c r="I21" s="210">
        <v>1944</v>
      </c>
      <c r="J21" s="210">
        <v>2214</v>
      </c>
      <c r="K21" s="210">
        <v>2101.2397442703164</v>
      </c>
      <c r="L21" s="211">
        <v>34814</v>
      </c>
    </row>
    <row r="22" spans="2:12" ht="14.1" customHeight="1" x14ac:dyDescent="0.15">
      <c r="B22" s="160"/>
      <c r="C22" s="145">
        <v>5</v>
      </c>
      <c r="D22" s="161"/>
      <c r="E22" s="210">
        <v>918</v>
      </c>
      <c r="F22" s="210">
        <v>1296</v>
      </c>
      <c r="G22" s="210">
        <v>1163.1210053297102</v>
      </c>
      <c r="H22" s="210">
        <v>4876.2</v>
      </c>
      <c r="I22" s="210">
        <v>1944</v>
      </c>
      <c r="J22" s="210">
        <v>2268</v>
      </c>
      <c r="K22" s="210">
        <v>2144.8387399463809</v>
      </c>
      <c r="L22" s="211">
        <v>23918.9</v>
      </c>
    </row>
    <row r="23" spans="2:12" ht="14.1" customHeight="1" x14ac:dyDescent="0.15">
      <c r="B23" s="160"/>
      <c r="C23" s="145">
        <v>6</v>
      </c>
      <c r="D23" s="161"/>
      <c r="E23" s="210">
        <v>950.4</v>
      </c>
      <c r="F23" s="210">
        <v>1371.6</v>
      </c>
      <c r="G23" s="210">
        <v>1194.190860454748</v>
      </c>
      <c r="H23" s="210">
        <v>7090.3000000000011</v>
      </c>
      <c r="I23" s="210">
        <v>1868.4</v>
      </c>
      <c r="J23" s="210">
        <v>2289.6</v>
      </c>
      <c r="K23" s="210">
        <v>2164.7247666946469</v>
      </c>
      <c r="L23" s="211">
        <v>44455</v>
      </c>
    </row>
    <row r="24" spans="2:12" ht="14.1" customHeight="1" x14ac:dyDescent="0.15">
      <c r="B24" s="151"/>
      <c r="C24" s="155">
        <v>7</v>
      </c>
      <c r="D24" s="167"/>
      <c r="E24" s="212">
        <v>950.4</v>
      </c>
      <c r="F24" s="212">
        <v>1242</v>
      </c>
      <c r="G24" s="212">
        <v>1153.9377117241793</v>
      </c>
      <c r="H24" s="212">
        <v>7054.2000000000007</v>
      </c>
      <c r="I24" s="212">
        <v>1836</v>
      </c>
      <c r="J24" s="212">
        <v>2160</v>
      </c>
      <c r="K24" s="212">
        <v>2039.4127496649862</v>
      </c>
      <c r="L24" s="213">
        <v>33542.1</v>
      </c>
    </row>
    <row r="25" spans="2:12" x14ac:dyDescent="0.15">
      <c r="B25" s="197"/>
      <c r="C25" s="188"/>
      <c r="D25" s="218"/>
      <c r="E25" s="214"/>
      <c r="F25" s="210"/>
      <c r="G25" s="183"/>
      <c r="H25" s="210"/>
      <c r="I25" s="214"/>
      <c r="J25" s="210"/>
      <c r="K25" s="183"/>
      <c r="L25" s="210"/>
    </row>
    <row r="26" spans="2:12" x14ac:dyDescent="0.15">
      <c r="B26" s="197"/>
      <c r="C26" s="188"/>
      <c r="D26" s="218"/>
      <c r="E26" s="214"/>
      <c r="F26" s="210"/>
      <c r="G26" s="183"/>
      <c r="H26" s="210"/>
      <c r="I26" s="214"/>
      <c r="J26" s="210"/>
      <c r="K26" s="183"/>
      <c r="L26" s="210"/>
    </row>
    <row r="27" spans="2:12" x14ac:dyDescent="0.15">
      <c r="B27" s="194" t="s">
        <v>129</v>
      </c>
      <c r="C27" s="188"/>
      <c r="D27" s="218"/>
      <c r="E27" s="214"/>
      <c r="F27" s="210"/>
      <c r="G27" s="183"/>
      <c r="H27" s="210"/>
      <c r="I27" s="214"/>
      <c r="J27" s="210"/>
      <c r="K27" s="183"/>
      <c r="L27" s="210"/>
    </row>
    <row r="28" spans="2:12" x14ac:dyDescent="0.15">
      <c r="B28" s="698">
        <v>41820</v>
      </c>
      <c r="C28" s="220"/>
      <c r="D28" s="221">
        <v>41824</v>
      </c>
      <c r="E28" s="689">
        <v>1026</v>
      </c>
      <c r="F28" s="690">
        <v>1242</v>
      </c>
      <c r="G28" s="691">
        <v>1153.1542260590243</v>
      </c>
      <c r="H28" s="210">
        <v>2047</v>
      </c>
      <c r="I28" s="689">
        <v>1944</v>
      </c>
      <c r="J28" s="690">
        <v>2160</v>
      </c>
      <c r="K28" s="691">
        <v>2050.7197275602039</v>
      </c>
      <c r="L28" s="210">
        <v>7752.7</v>
      </c>
    </row>
    <row r="29" spans="2:12" x14ac:dyDescent="0.15">
      <c r="B29" s="219" t="s">
        <v>130</v>
      </c>
      <c r="C29" s="220"/>
      <c r="D29" s="221"/>
      <c r="E29" s="214"/>
      <c r="F29" s="210"/>
      <c r="G29" s="183"/>
      <c r="H29" s="210"/>
      <c r="I29" s="214"/>
      <c r="J29" s="210"/>
      <c r="K29" s="183"/>
      <c r="L29" s="210"/>
    </row>
    <row r="30" spans="2:12" x14ac:dyDescent="0.15">
      <c r="B30" s="698">
        <v>41827</v>
      </c>
      <c r="C30" s="220"/>
      <c r="D30" s="221">
        <v>41831</v>
      </c>
      <c r="E30" s="689">
        <v>1026</v>
      </c>
      <c r="F30" s="690">
        <v>1242</v>
      </c>
      <c r="G30" s="691">
        <v>1167.1676898222938</v>
      </c>
      <c r="H30" s="210">
        <v>1352.8</v>
      </c>
      <c r="I30" s="689">
        <v>1836</v>
      </c>
      <c r="J30" s="690">
        <v>2160</v>
      </c>
      <c r="K30" s="691">
        <v>2006.8980161398792</v>
      </c>
      <c r="L30" s="210">
        <v>7268</v>
      </c>
    </row>
    <row r="31" spans="2:12" x14ac:dyDescent="0.15">
      <c r="B31" s="219" t="s">
        <v>131</v>
      </c>
      <c r="C31" s="220"/>
      <c r="D31" s="221"/>
      <c r="E31" s="214"/>
      <c r="F31" s="210"/>
      <c r="G31" s="183"/>
      <c r="H31" s="210"/>
      <c r="I31" s="214"/>
      <c r="J31" s="210"/>
      <c r="K31" s="183"/>
      <c r="L31" s="210"/>
    </row>
    <row r="32" spans="2:12" x14ac:dyDescent="0.15">
      <c r="B32" s="698">
        <v>41834</v>
      </c>
      <c r="C32" s="220"/>
      <c r="D32" s="221">
        <v>41838</v>
      </c>
      <c r="E32" s="689">
        <v>950.4</v>
      </c>
      <c r="F32" s="690">
        <v>1242</v>
      </c>
      <c r="G32" s="691">
        <v>1130.5859154929576</v>
      </c>
      <c r="H32" s="210">
        <v>1043.3</v>
      </c>
      <c r="I32" s="689">
        <v>1944</v>
      </c>
      <c r="J32" s="690">
        <v>2160</v>
      </c>
      <c r="K32" s="691">
        <v>2096.0082940286557</v>
      </c>
      <c r="L32" s="210">
        <v>5700.1</v>
      </c>
    </row>
    <row r="33" spans="2:20" x14ac:dyDescent="0.15">
      <c r="B33" s="219" t="s">
        <v>132</v>
      </c>
      <c r="C33" s="220"/>
      <c r="D33" s="221"/>
      <c r="E33" s="214"/>
      <c r="F33" s="210"/>
      <c r="G33" s="183"/>
      <c r="H33" s="210"/>
      <c r="I33" s="214"/>
      <c r="J33" s="210"/>
      <c r="K33" s="183"/>
      <c r="L33" s="210"/>
    </row>
    <row r="34" spans="2:20" ht="12" customHeight="1" x14ac:dyDescent="0.15">
      <c r="B34" s="698">
        <v>41842</v>
      </c>
      <c r="C34" s="220"/>
      <c r="D34" s="221">
        <v>41845</v>
      </c>
      <c r="E34" s="689">
        <v>1026</v>
      </c>
      <c r="F34" s="690">
        <v>1242</v>
      </c>
      <c r="G34" s="691">
        <v>1156.1552896576234</v>
      </c>
      <c r="H34" s="210">
        <v>1539.2</v>
      </c>
      <c r="I34" s="689">
        <v>1890</v>
      </c>
      <c r="J34" s="690">
        <v>2160</v>
      </c>
      <c r="K34" s="691">
        <v>2045.8428505321613</v>
      </c>
      <c r="L34" s="210">
        <v>5944.3</v>
      </c>
    </row>
    <row r="35" spans="2:20" ht="12" customHeight="1" x14ac:dyDescent="0.15">
      <c r="B35" s="219" t="s">
        <v>133</v>
      </c>
      <c r="C35" s="220"/>
      <c r="D35" s="221"/>
      <c r="E35" s="214"/>
      <c r="F35" s="210"/>
      <c r="G35" s="183"/>
      <c r="H35" s="210"/>
      <c r="I35" s="214"/>
      <c r="J35" s="210"/>
      <c r="K35" s="183"/>
      <c r="L35" s="210"/>
    </row>
    <row r="36" spans="2:20" ht="12" customHeight="1" x14ac:dyDescent="0.15">
      <c r="B36" s="699">
        <v>41848</v>
      </c>
      <c r="C36" s="232"/>
      <c r="D36" s="233">
        <v>41852</v>
      </c>
      <c r="E36" s="695">
        <v>1080</v>
      </c>
      <c r="F36" s="696">
        <v>1242</v>
      </c>
      <c r="G36" s="697">
        <v>1153.2568578553612</v>
      </c>
      <c r="H36" s="212">
        <v>1071.9000000000001</v>
      </c>
      <c r="I36" s="695">
        <v>1890</v>
      </c>
      <c r="J36" s="696">
        <v>2155.6799999999998</v>
      </c>
      <c r="K36" s="697">
        <v>1993.1206103393304</v>
      </c>
      <c r="L36" s="212">
        <v>6877</v>
      </c>
    </row>
    <row r="37" spans="2:20" ht="6" customHeight="1" x14ac:dyDescent="0.15">
      <c r="B37" s="195"/>
      <c r="C37" s="188"/>
      <c r="D37" s="188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</row>
    <row r="38" spans="2:20" ht="12.75" customHeight="1" x14ac:dyDescent="0.15">
      <c r="B38" s="187"/>
      <c r="L38" s="183"/>
    </row>
    <row r="39" spans="2:20" ht="12.75" customHeight="1" x14ac:dyDescent="0.15">
      <c r="B39" s="235"/>
      <c r="L39" s="183"/>
    </row>
    <row r="40" spans="2:20" x14ac:dyDescent="0.15">
      <c r="B40" s="235"/>
      <c r="L40" s="183"/>
    </row>
    <row r="41" spans="2:20" x14ac:dyDescent="0.15">
      <c r="B41" s="23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625" style="137" customWidth="1"/>
    <col min="20" max="20" width="9.125" style="137" customWidth="1"/>
    <col min="21" max="16384" width="7.5" style="137"/>
  </cols>
  <sheetData>
    <row r="2" spans="2:16" x14ac:dyDescent="0.15">
      <c r="B2" s="137" t="s">
        <v>462</v>
      </c>
    </row>
    <row r="3" spans="2:16" x14ac:dyDescent="0.15">
      <c r="L3" s="139" t="s">
        <v>169</v>
      </c>
    </row>
    <row r="4" spans="2:16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36"/>
    </row>
    <row r="5" spans="2:16" ht="15" customHeight="1" x14ac:dyDescent="0.15">
      <c r="B5" s="160"/>
      <c r="C5" s="142" t="s">
        <v>170</v>
      </c>
      <c r="D5" s="143"/>
      <c r="E5" s="786">
        <v>3</v>
      </c>
      <c r="F5" s="787"/>
      <c r="G5" s="787"/>
      <c r="H5" s="788"/>
      <c r="I5" s="786">
        <v>2</v>
      </c>
      <c r="J5" s="787"/>
      <c r="K5" s="787"/>
      <c r="L5" s="788"/>
      <c r="M5" s="786">
        <v>3</v>
      </c>
      <c r="N5" s="787"/>
      <c r="O5" s="787"/>
      <c r="P5" s="788"/>
    </row>
    <row r="6" spans="2:16" ht="15" customHeight="1" x14ac:dyDescent="0.15">
      <c r="B6" s="160"/>
      <c r="C6" s="153" t="s">
        <v>171</v>
      </c>
      <c r="D6" s="172"/>
      <c r="E6" s="786" t="s">
        <v>172</v>
      </c>
      <c r="F6" s="787"/>
      <c r="G6" s="787"/>
      <c r="H6" s="788"/>
      <c r="I6" s="786" t="s">
        <v>173</v>
      </c>
      <c r="J6" s="787"/>
      <c r="K6" s="787"/>
      <c r="L6" s="788"/>
      <c r="M6" s="786" t="s">
        <v>174</v>
      </c>
      <c r="N6" s="787"/>
      <c r="O6" s="787"/>
      <c r="P6" s="788"/>
    </row>
    <row r="7" spans="2:16" ht="15" customHeight="1" x14ac:dyDescent="0.15">
      <c r="B7" s="151" t="s">
        <v>97</v>
      </c>
      <c r="C7" s="152"/>
      <c r="D7" s="167"/>
      <c r="E7" s="142" t="s">
        <v>141</v>
      </c>
      <c r="F7" s="277" t="s">
        <v>99</v>
      </c>
      <c r="G7" s="144" t="s">
        <v>176</v>
      </c>
      <c r="H7" s="277" t="s">
        <v>177</v>
      </c>
      <c r="I7" s="142" t="s">
        <v>141</v>
      </c>
      <c r="J7" s="277" t="s">
        <v>99</v>
      </c>
      <c r="K7" s="144" t="s">
        <v>176</v>
      </c>
      <c r="L7" s="277" t="s">
        <v>101</v>
      </c>
      <c r="M7" s="142" t="s">
        <v>141</v>
      </c>
      <c r="N7" s="277" t="s">
        <v>99</v>
      </c>
      <c r="O7" s="144" t="s">
        <v>176</v>
      </c>
      <c r="P7" s="277" t="s">
        <v>101</v>
      </c>
    </row>
    <row r="8" spans="2:16" ht="15" customHeight="1" x14ac:dyDescent="0.15">
      <c r="B8" s="160" t="s">
        <v>0</v>
      </c>
      <c r="C8" s="193">
        <v>20</v>
      </c>
      <c r="D8" s="186" t="s">
        <v>1</v>
      </c>
      <c r="E8" s="160">
        <v>2100</v>
      </c>
      <c r="F8" s="162">
        <v>2783</v>
      </c>
      <c r="G8" s="136">
        <v>2546</v>
      </c>
      <c r="H8" s="162">
        <v>108620</v>
      </c>
      <c r="I8" s="292">
        <v>1296</v>
      </c>
      <c r="J8" s="180">
        <v>1470</v>
      </c>
      <c r="K8" s="140">
        <v>1407</v>
      </c>
      <c r="L8" s="162">
        <v>34627</v>
      </c>
      <c r="M8" s="292"/>
      <c r="N8" s="180"/>
      <c r="O8" s="140"/>
      <c r="P8" s="162"/>
    </row>
    <row r="9" spans="2:16" ht="15" customHeight="1" x14ac:dyDescent="0.15">
      <c r="B9" s="214"/>
      <c r="C9" s="193">
        <v>21</v>
      </c>
      <c r="D9" s="186"/>
      <c r="E9" s="160">
        <v>1785</v>
      </c>
      <c r="F9" s="162">
        <v>2625</v>
      </c>
      <c r="G9" s="136">
        <v>2255</v>
      </c>
      <c r="H9" s="162">
        <v>1075905</v>
      </c>
      <c r="I9" s="160">
        <v>1208</v>
      </c>
      <c r="J9" s="162">
        <v>1470</v>
      </c>
      <c r="K9" s="136">
        <v>1344</v>
      </c>
      <c r="L9" s="162">
        <v>684291</v>
      </c>
      <c r="M9" s="160">
        <v>1680</v>
      </c>
      <c r="N9" s="162">
        <v>2048</v>
      </c>
      <c r="O9" s="136">
        <v>1856</v>
      </c>
      <c r="P9" s="162">
        <v>371084</v>
      </c>
    </row>
    <row r="10" spans="2:16" ht="15" customHeight="1" x14ac:dyDescent="0.15">
      <c r="B10" s="214"/>
      <c r="C10" s="193">
        <v>22</v>
      </c>
      <c r="D10" s="183"/>
      <c r="E10" s="160">
        <v>1995</v>
      </c>
      <c r="F10" s="162">
        <v>2478</v>
      </c>
      <c r="G10" s="162">
        <v>2233</v>
      </c>
      <c r="H10" s="162">
        <v>930207</v>
      </c>
      <c r="I10" s="292">
        <v>1050</v>
      </c>
      <c r="J10" s="180">
        <v>1418</v>
      </c>
      <c r="K10" s="183">
        <v>1253</v>
      </c>
      <c r="L10" s="180">
        <v>569474</v>
      </c>
      <c r="M10" s="292">
        <v>1554</v>
      </c>
      <c r="N10" s="180">
        <v>2205</v>
      </c>
      <c r="O10" s="183">
        <v>1895</v>
      </c>
      <c r="P10" s="180">
        <v>444833</v>
      </c>
    </row>
    <row r="11" spans="2:16" ht="15" customHeight="1" x14ac:dyDescent="0.15">
      <c r="B11" s="214"/>
      <c r="C11" s="193">
        <v>23</v>
      </c>
      <c r="D11" s="211"/>
      <c r="E11" s="162">
        <v>1680</v>
      </c>
      <c r="F11" s="162">
        <v>2625</v>
      </c>
      <c r="G11" s="162">
        <v>2314</v>
      </c>
      <c r="H11" s="162">
        <v>1062672</v>
      </c>
      <c r="I11" s="180">
        <v>893</v>
      </c>
      <c r="J11" s="180">
        <v>1449</v>
      </c>
      <c r="K11" s="210">
        <v>1220</v>
      </c>
      <c r="L11" s="180">
        <v>530581</v>
      </c>
      <c r="M11" s="180">
        <v>1393</v>
      </c>
      <c r="N11" s="180">
        <v>2205</v>
      </c>
      <c r="O11" s="210">
        <v>1945</v>
      </c>
      <c r="P11" s="261">
        <v>291610</v>
      </c>
    </row>
    <row r="12" spans="2:16" ht="15" customHeight="1" x14ac:dyDescent="0.15">
      <c r="B12" s="214"/>
      <c r="C12" s="193">
        <v>24</v>
      </c>
      <c r="D12" s="211"/>
      <c r="E12" s="162">
        <v>1680</v>
      </c>
      <c r="F12" s="162">
        <v>2730</v>
      </c>
      <c r="G12" s="162">
        <v>2202</v>
      </c>
      <c r="H12" s="162">
        <v>1459992.0999999999</v>
      </c>
      <c r="I12" s="162">
        <v>882</v>
      </c>
      <c r="J12" s="162">
        <v>1522.5</v>
      </c>
      <c r="K12" s="162">
        <v>1138</v>
      </c>
      <c r="L12" s="162">
        <v>620044.9</v>
      </c>
      <c r="M12" s="162">
        <v>1470</v>
      </c>
      <c r="N12" s="162">
        <v>2205</v>
      </c>
      <c r="O12" s="162">
        <v>1778</v>
      </c>
      <c r="P12" s="161">
        <v>332669.7</v>
      </c>
    </row>
    <row r="13" spans="2:16" ht="15" customHeight="1" x14ac:dyDescent="0.15">
      <c r="B13" s="202"/>
      <c r="C13" s="205">
        <v>25</v>
      </c>
      <c r="D13" s="213"/>
      <c r="E13" s="171">
        <v>2205</v>
      </c>
      <c r="F13" s="171">
        <v>2971.5</v>
      </c>
      <c r="G13" s="171">
        <v>2619.3401797913057</v>
      </c>
      <c r="H13" s="167">
        <v>1255672.7</v>
      </c>
      <c r="I13" s="212">
        <v>1102.5</v>
      </c>
      <c r="J13" s="212">
        <v>1606.5</v>
      </c>
      <c r="K13" s="212">
        <v>1383.4348977420236</v>
      </c>
      <c r="L13" s="213">
        <v>513693.10000000015</v>
      </c>
      <c r="M13" s="212">
        <v>1785</v>
      </c>
      <c r="N13" s="212">
        <v>2415</v>
      </c>
      <c r="O13" s="212">
        <v>2103.2555653094519</v>
      </c>
      <c r="P13" s="213">
        <v>410912.80000000005</v>
      </c>
    </row>
    <row r="14" spans="2:16" ht="15" customHeight="1" x14ac:dyDescent="0.15">
      <c r="B14" s="700" t="s">
        <v>178</v>
      </c>
      <c r="C14" s="453">
        <v>10</v>
      </c>
      <c r="D14" s="161" t="s">
        <v>179</v>
      </c>
      <c r="E14" s="162">
        <v>2100</v>
      </c>
      <c r="F14" s="162">
        <v>2415</v>
      </c>
      <c r="G14" s="162">
        <v>2288.8595592849015</v>
      </c>
      <c r="H14" s="162">
        <v>119518.29999999999</v>
      </c>
      <c r="I14" s="210">
        <v>1050</v>
      </c>
      <c r="J14" s="210">
        <v>1312.5</v>
      </c>
      <c r="K14" s="210">
        <v>1179.1950739256599</v>
      </c>
      <c r="L14" s="210">
        <v>61615.499999999993</v>
      </c>
      <c r="M14" s="210">
        <v>1837.5</v>
      </c>
      <c r="N14" s="210">
        <v>2047.5</v>
      </c>
      <c r="O14" s="210">
        <v>1921.7040478014405</v>
      </c>
      <c r="P14" s="211">
        <v>41045.9</v>
      </c>
    </row>
    <row r="15" spans="2:16" ht="15" customHeight="1" x14ac:dyDescent="0.15">
      <c r="B15" s="700"/>
      <c r="C15" s="453">
        <v>11</v>
      </c>
      <c r="D15" s="161"/>
      <c r="E15" s="162">
        <v>2100</v>
      </c>
      <c r="F15" s="162">
        <v>2625</v>
      </c>
      <c r="G15" s="162">
        <v>2348.7952157133545</v>
      </c>
      <c r="H15" s="162">
        <v>114678.90000000001</v>
      </c>
      <c r="I15" s="210">
        <v>1050</v>
      </c>
      <c r="J15" s="210">
        <v>1470</v>
      </c>
      <c r="K15" s="210">
        <v>1282.8314611258977</v>
      </c>
      <c r="L15" s="210">
        <v>49781.1</v>
      </c>
      <c r="M15" s="210">
        <v>1869</v>
      </c>
      <c r="N15" s="210">
        <v>2019.15</v>
      </c>
      <c r="O15" s="210">
        <v>1956.3029909647942</v>
      </c>
      <c r="P15" s="210">
        <v>31074.7</v>
      </c>
    </row>
    <row r="16" spans="2:16" ht="15" customHeight="1" x14ac:dyDescent="0.15">
      <c r="B16" s="700"/>
      <c r="C16" s="453">
        <v>12</v>
      </c>
      <c r="D16" s="161"/>
      <c r="E16" s="162">
        <v>2310</v>
      </c>
      <c r="F16" s="162">
        <v>2730</v>
      </c>
      <c r="G16" s="162">
        <v>2561.6890458588805</v>
      </c>
      <c r="H16" s="162">
        <v>271915</v>
      </c>
      <c r="I16" s="210">
        <v>1207.5</v>
      </c>
      <c r="J16" s="210">
        <v>1522.5</v>
      </c>
      <c r="K16" s="210">
        <v>1369.1572123758733</v>
      </c>
      <c r="L16" s="210">
        <v>57657.5</v>
      </c>
      <c r="M16" s="210">
        <v>1942.5</v>
      </c>
      <c r="N16" s="210">
        <v>2205</v>
      </c>
      <c r="O16" s="210">
        <v>2033.4992066108882</v>
      </c>
      <c r="P16" s="211">
        <v>29802</v>
      </c>
    </row>
    <row r="17" spans="2:20" ht="15" customHeight="1" x14ac:dyDescent="0.15">
      <c r="B17" s="700" t="s">
        <v>180</v>
      </c>
      <c r="C17" s="453">
        <v>1</v>
      </c>
      <c r="D17" s="161" t="s">
        <v>179</v>
      </c>
      <c r="E17" s="162">
        <v>2310</v>
      </c>
      <c r="F17" s="162">
        <v>2572.5</v>
      </c>
      <c r="G17" s="162">
        <v>2432.0980118195716</v>
      </c>
      <c r="H17" s="162">
        <v>108169.20000000001</v>
      </c>
      <c r="I17" s="210">
        <v>1102.5</v>
      </c>
      <c r="J17" s="210">
        <v>1470</v>
      </c>
      <c r="K17" s="210">
        <v>1292.1846880944065</v>
      </c>
      <c r="L17" s="210">
        <v>46115.9</v>
      </c>
      <c r="M17" s="210">
        <v>1785</v>
      </c>
      <c r="N17" s="210">
        <v>2205</v>
      </c>
      <c r="O17" s="210">
        <v>1983.6190657814759</v>
      </c>
      <c r="P17" s="211">
        <v>29898.2</v>
      </c>
    </row>
    <row r="18" spans="2:20" ht="15" customHeight="1" x14ac:dyDescent="0.15">
      <c r="B18" s="700"/>
      <c r="C18" s="453">
        <v>2</v>
      </c>
      <c r="D18" s="161"/>
      <c r="E18" s="162">
        <v>2257.5</v>
      </c>
      <c r="F18" s="162">
        <v>2520</v>
      </c>
      <c r="G18" s="162">
        <v>2448.3070811860803</v>
      </c>
      <c r="H18" s="162">
        <v>93704.6</v>
      </c>
      <c r="I18" s="210">
        <v>1102.5</v>
      </c>
      <c r="J18" s="210">
        <v>1470</v>
      </c>
      <c r="K18" s="210">
        <v>1297.107576440877</v>
      </c>
      <c r="L18" s="210">
        <v>39856.6</v>
      </c>
      <c r="M18" s="210">
        <v>1890</v>
      </c>
      <c r="N18" s="210">
        <v>2257.5</v>
      </c>
      <c r="O18" s="210">
        <v>2043.4986424164988</v>
      </c>
      <c r="P18" s="211">
        <v>32011.1</v>
      </c>
    </row>
    <row r="19" spans="2:20" ht="15" customHeight="1" x14ac:dyDescent="0.15">
      <c r="B19" s="700"/>
      <c r="C19" s="453">
        <v>3</v>
      </c>
      <c r="D19" s="161"/>
      <c r="E19" s="162">
        <v>2310</v>
      </c>
      <c r="F19" s="162">
        <v>2572.5</v>
      </c>
      <c r="G19" s="162">
        <v>2471.6623073743876</v>
      </c>
      <c r="H19" s="162">
        <v>84179</v>
      </c>
      <c r="I19" s="210">
        <v>1165.5</v>
      </c>
      <c r="J19" s="210">
        <v>1470</v>
      </c>
      <c r="K19" s="210">
        <v>1306.7339477374469</v>
      </c>
      <c r="L19" s="210">
        <v>28022.6</v>
      </c>
      <c r="M19" s="210">
        <v>1890</v>
      </c>
      <c r="N19" s="210">
        <v>2205</v>
      </c>
      <c r="O19" s="210">
        <v>2036.5382181646471</v>
      </c>
      <c r="P19" s="211">
        <v>24721.9</v>
      </c>
    </row>
    <row r="20" spans="2:20" ht="15" customHeight="1" x14ac:dyDescent="0.15">
      <c r="B20" s="700"/>
      <c r="C20" s="453">
        <v>4</v>
      </c>
      <c r="D20" s="161"/>
      <c r="E20" s="162">
        <v>2310</v>
      </c>
      <c r="F20" s="162">
        <v>2531</v>
      </c>
      <c r="G20" s="162">
        <v>2445</v>
      </c>
      <c r="H20" s="161">
        <v>105411</v>
      </c>
      <c r="I20" s="210">
        <v>1200</v>
      </c>
      <c r="J20" s="210">
        <v>1470</v>
      </c>
      <c r="K20" s="210">
        <v>1333</v>
      </c>
      <c r="L20" s="211">
        <v>40038</v>
      </c>
      <c r="M20" s="210">
        <v>1890</v>
      </c>
      <c r="N20" s="210">
        <v>2205</v>
      </c>
      <c r="O20" s="210">
        <v>1987.6400895900795</v>
      </c>
      <c r="P20" s="211">
        <v>43345.599999999999</v>
      </c>
    </row>
    <row r="21" spans="2:20" ht="15" customHeight="1" x14ac:dyDescent="0.15">
      <c r="B21" s="700"/>
      <c r="C21" s="453">
        <v>5</v>
      </c>
      <c r="D21" s="161"/>
      <c r="E21" s="162">
        <v>2205</v>
      </c>
      <c r="F21" s="162">
        <v>2625</v>
      </c>
      <c r="G21" s="162">
        <v>2517.4060587035001</v>
      </c>
      <c r="H21" s="162">
        <v>112742.69999999998</v>
      </c>
      <c r="I21" s="210">
        <v>1200.0450000000001</v>
      </c>
      <c r="J21" s="210">
        <v>1470</v>
      </c>
      <c r="K21" s="210">
        <v>1354.8307314237936</v>
      </c>
      <c r="L21" s="210">
        <v>47420</v>
      </c>
      <c r="M21" s="210">
        <v>1942.5</v>
      </c>
      <c r="N21" s="210">
        <v>2205</v>
      </c>
      <c r="O21" s="210">
        <v>2027.8592664276428</v>
      </c>
      <c r="P21" s="211">
        <v>38433</v>
      </c>
    </row>
    <row r="22" spans="2:20" ht="15" customHeight="1" x14ac:dyDescent="0.15">
      <c r="B22" s="700"/>
      <c r="C22" s="453">
        <v>6</v>
      </c>
      <c r="D22" s="161"/>
      <c r="E22" s="162">
        <v>2362.5</v>
      </c>
      <c r="F22" s="162">
        <v>2677.5</v>
      </c>
      <c r="G22" s="162">
        <v>2564.1953245182426</v>
      </c>
      <c r="H22" s="162">
        <v>95592.3</v>
      </c>
      <c r="I22" s="210">
        <v>1269.6600000000001</v>
      </c>
      <c r="J22" s="210">
        <v>1470</v>
      </c>
      <c r="K22" s="210">
        <v>1384.7589592917616</v>
      </c>
      <c r="L22" s="210">
        <v>45121.3</v>
      </c>
      <c r="M22" s="210">
        <v>1974</v>
      </c>
      <c r="N22" s="210">
        <v>2124.15</v>
      </c>
      <c r="O22" s="210">
        <v>2016.0709646577873</v>
      </c>
      <c r="P22" s="211">
        <v>29261.899999999998</v>
      </c>
    </row>
    <row r="23" spans="2:20" ht="15" customHeight="1" x14ac:dyDescent="0.15">
      <c r="B23" s="700"/>
      <c r="C23" s="453">
        <v>7</v>
      </c>
      <c r="D23" s="161"/>
      <c r="E23" s="162">
        <v>2399.25</v>
      </c>
      <c r="F23" s="162">
        <v>2730</v>
      </c>
      <c r="G23" s="162">
        <v>2602.8806041732491</v>
      </c>
      <c r="H23" s="162">
        <v>126644.79999999999</v>
      </c>
      <c r="I23" s="210">
        <v>1258.8450000000003</v>
      </c>
      <c r="J23" s="210">
        <v>1470</v>
      </c>
      <c r="K23" s="210">
        <v>1360.9002397197125</v>
      </c>
      <c r="L23" s="210">
        <v>43566.600000000006</v>
      </c>
      <c r="M23" s="210">
        <v>1974</v>
      </c>
      <c r="N23" s="210">
        <v>2205</v>
      </c>
      <c r="O23" s="210">
        <v>2039.421936614576</v>
      </c>
      <c r="P23" s="211">
        <v>34561.5</v>
      </c>
    </row>
    <row r="24" spans="2:20" ht="15" customHeight="1" x14ac:dyDescent="0.15">
      <c r="B24" s="700"/>
      <c r="C24" s="453">
        <v>8</v>
      </c>
      <c r="D24" s="161"/>
      <c r="E24" s="162">
        <v>2415</v>
      </c>
      <c r="F24" s="162">
        <v>2709</v>
      </c>
      <c r="G24" s="162">
        <v>2577.5641478836492</v>
      </c>
      <c r="H24" s="162">
        <v>85429.2</v>
      </c>
      <c r="I24" s="210">
        <v>1255.6950000000002</v>
      </c>
      <c r="J24" s="210">
        <v>1449</v>
      </c>
      <c r="K24" s="210">
        <v>1351.2623922413795</v>
      </c>
      <c r="L24" s="210">
        <v>39165.1</v>
      </c>
      <c r="M24" s="210">
        <v>1992.165</v>
      </c>
      <c r="N24" s="210">
        <v>2205</v>
      </c>
      <c r="O24" s="210">
        <v>2071.5758809622098</v>
      </c>
      <c r="P24" s="211">
        <v>33650.699999999997</v>
      </c>
    </row>
    <row r="25" spans="2:20" ht="15" customHeight="1" x14ac:dyDescent="0.15">
      <c r="B25" s="700"/>
      <c r="C25" s="453">
        <v>9</v>
      </c>
      <c r="D25" s="161"/>
      <c r="E25" s="162">
        <v>2415</v>
      </c>
      <c r="F25" s="162">
        <v>2677.5</v>
      </c>
      <c r="G25" s="162">
        <v>2591.6341631961081</v>
      </c>
      <c r="H25" s="162">
        <v>81397.7</v>
      </c>
      <c r="I25" s="210">
        <v>1260</v>
      </c>
      <c r="J25" s="210">
        <v>1449</v>
      </c>
      <c r="K25" s="210">
        <v>1376.1491769156194</v>
      </c>
      <c r="L25" s="210">
        <v>33806.699999999997</v>
      </c>
      <c r="M25" s="210">
        <v>1995</v>
      </c>
      <c r="N25" s="210">
        <v>2205</v>
      </c>
      <c r="O25" s="210">
        <v>2081.4242805806289</v>
      </c>
      <c r="P25" s="211">
        <v>34968.800000000003</v>
      </c>
    </row>
    <row r="26" spans="2:20" ht="15" customHeight="1" x14ac:dyDescent="0.15">
      <c r="B26" s="700"/>
      <c r="C26" s="453">
        <v>10</v>
      </c>
      <c r="D26" s="161"/>
      <c r="E26" s="162">
        <v>2434.9500000000003</v>
      </c>
      <c r="F26" s="162">
        <v>2866.5</v>
      </c>
      <c r="G26" s="162">
        <v>2677.4786427128038</v>
      </c>
      <c r="H26" s="162">
        <v>121575.09999999998</v>
      </c>
      <c r="I26" s="210">
        <v>1281</v>
      </c>
      <c r="J26" s="210">
        <v>1522.5</v>
      </c>
      <c r="K26" s="210">
        <v>1421.0498372660704</v>
      </c>
      <c r="L26" s="210">
        <v>50882.3</v>
      </c>
      <c r="M26" s="210">
        <v>1995</v>
      </c>
      <c r="N26" s="210">
        <v>2304.645</v>
      </c>
      <c r="O26" s="210">
        <v>2103.0996854893187</v>
      </c>
      <c r="P26" s="211">
        <v>29015.8</v>
      </c>
    </row>
    <row r="27" spans="2:20" ht="15" customHeight="1" x14ac:dyDescent="0.15">
      <c r="B27" s="700"/>
      <c r="C27" s="453">
        <v>11</v>
      </c>
      <c r="D27" s="161"/>
      <c r="E27" s="162">
        <v>2541</v>
      </c>
      <c r="F27" s="162">
        <v>2940</v>
      </c>
      <c r="G27" s="162">
        <v>2790.7881729039623</v>
      </c>
      <c r="H27" s="162">
        <v>117517.1</v>
      </c>
      <c r="I27" s="210">
        <v>1365</v>
      </c>
      <c r="J27" s="210">
        <v>1588.65</v>
      </c>
      <c r="K27" s="210">
        <v>1476.2021764032079</v>
      </c>
      <c r="L27" s="210">
        <v>52672.100000000006</v>
      </c>
      <c r="M27" s="210">
        <v>2047.5</v>
      </c>
      <c r="N27" s="210">
        <v>2415</v>
      </c>
      <c r="O27" s="210">
        <v>2183.5289995262156</v>
      </c>
      <c r="P27" s="211">
        <v>33305</v>
      </c>
    </row>
    <row r="28" spans="2:20" ht="15" customHeight="1" x14ac:dyDescent="0.15">
      <c r="B28" s="700"/>
      <c r="C28" s="453">
        <v>12</v>
      </c>
      <c r="D28" s="161"/>
      <c r="E28" s="162">
        <v>2730</v>
      </c>
      <c r="F28" s="162">
        <v>2971.5</v>
      </c>
      <c r="G28" s="162">
        <v>2858.4033060561123</v>
      </c>
      <c r="H28" s="162">
        <v>123310.5</v>
      </c>
      <c r="I28" s="210">
        <v>1417.5</v>
      </c>
      <c r="J28" s="210">
        <v>1606.5</v>
      </c>
      <c r="K28" s="210">
        <v>1520.1599177330897</v>
      </c>
      <c r="L28" s="210">
        <v>47025.5</v>
      </c>
      <c r="M28" s="210">
        <v>2100</v>
      </c>
      <c r="N28" s="210">
        <v>2415</v>
      </c>
      <c r="O28" s="210">
        <v>2254.7307499092963</v>
      </c>
      <c r="P28" s="211">
        <v>47739.299999999996</v>
      </c>
    </row>
    <row r="29" spans="2:20" ht="15" customHeight="1" x14ac:dyDescent="0.15">
      <c r="B29" s="700" t="s">
        <v>105</v>
      </c>
      <c r="C29" s="453">
        <v>1</v>
      </c>
      <c r="D29" s="161" t="s">
        <v>179</v>
      </c>
      <c r="E29" s="162">
        <v>2387.7000000000003</v>
      </c>
      <c r="F29" s="162">
        <v>2776.2000000000003</v>
      </c>
      <c r="G29" s="162">
        <v>2590.2977027139641</v>
      </c>
      <c r="H29" s="162">
        <v>119264.7</v>
      </c>
      <c r="I29" s="210">
        <v>1271.9700000000003</v>
      </c>
      <c r="J29" s="210">
        <v>1554</v>
      </c>
      <c r="K29" s="210">
        <v>1447.9600462299204</v>
      </c>
      <c r="L29" s="210">
        <v>50105.2</v>
      </c>
      <c r="M29" s="210">
        <v>2033.8500000000001</v>
      </c>
      <c r="N29" s="210">
        <v>2310</v>
      </c>
      <c r="O29" s="210">
        <v>2113.8187493838923</v>
      </c>
      <c r="P29" s="211">
        <v>34557.199999999997</v>
      </c>
    </row>
    <row r="30" spans="2:20" ht="15" customHeight="1" x14ac:dyDescent="0.15">
      <c r="B30" s="700"/>
      <c r="C30" s="453">
        <v>2</v>
      </c>
      <c r="D30" s="161"/>
      <c r="E30" s="162">
        <v>2205</v>
      </c>
      <c r="F30" s="162">
        <v>2861.5650000000005</v>
      </c>
      <c r="G30" s="162">
        <v>2579.6261855283778</v>
      </c>
      <c r="H30" s="162">
        <v>80497.600000000006</v>
      </c>
      <c r="I30" s="210">
        <v>1227.24</v>
      </c>
      <c r="J30" s="210">
        <v>1554</v>
      </c>
      <c r="K30" s="210">
        <v>1424.22849437474</v>
      </c>
      <c r="L30" s="210">
        <v>34615.700000000004</v>
      </c>
      <c r="M30" s="210">
        <v>1890</v>
      </c>
      <c r="N30" s="210">
        <v>2205</v>
      </c>
      <c r="O30" s="210">
        <v>2047.3676903708672</v>
      </c>
      <c r="P30" s="211">
        <v>29879.599999999999</v>
      </c>
    </row>
    <row r="31" spans="2:20" ht="14.25" customHeight="1" x14ac:dyDescent="0.15">
      <c r="B31" s="700"/>
      <c r="C31" s="453">
        <v>3</v>
      </c>
      <c r="D31" s="161"/>
      <c r="E31" s="162">
        <v>2353.0500000000002</v>
      </c>
      <c r="F31" s="162">
        <v>2887.5</v>
      </c>
      <c r="G31" s="162">
        <v>2626.0613381995136</v>
      </c>
      <c r="H31" s="162">
        <v>101241.29999999999</v>
      </c>
      <c r="I31" s="210">
        <v>1171.17</v>
      </c>
      <c r="J31" s="210">
        <v>1554</v>
      </c>
      <c r="K31" s="210">
        <v>1419.315136839029</v>
      </c>
      <c r="L31" s="210">
        <v>40120.800000000003</v>
      </c>
      <c r="M31" s="210">
        <v>1890</v>
      </c>
      <c r="N31" s="210">
        <v>2152.5</v>
      </c>
      <c r="O31" s="210">
        <v>2027.5658063358628</v>
      </c>
      <c r="P31" s="211">
        <v>35489</v>
      </c>
      <c r="Q31" s="160"/>
      <c r="R31" s="136"/>
      <c r="S31" s="136"/>
      <c r="T31" s="136"/>
    </row>
    <row r="32" spans="2:20" ht="14.25" customHeight="1" x14ac:dyDescent="0.15">
      <c r="B32" s="700"/>
      <c r="C32" s="453">
        <v>4</v>
      </c>
      <c r="D32" s="161"/>
      <c r="E32" s="162">
        <v>2439.7199999999998</v>
      </c>
      <c r="F32" s="162">
        <v>2899.8</v>
      </c>
      <c r="G32" s="162">
        <v>2711.64333678504</v>
      </c>
      <c r="H32" s="162">
        <v>100408.20000000001</v>
      </c>
      <c r="I32" s="210">
        <v>1247.4000000000001</v>
      </c>
      <c r="J32" s="210">
        <v>1598.4</v>
      </c>
      <c r="K32" s="210">
        <v>1470.1811807166794</v>
      </c>
      <c r="L32" s="210">
        <v>45783.7</v>
      </c>
      <c r="M32" s="210">
        <v>1944</v>
      </c>
      <c r="N32" s="210">
        <v>2214</v>
      </c>
      <c r="O32" s="210">
        <v>2101.2397442703164</v>
      </c>
      <c r="P32" s="211">
        <v>34814</v>
      </c>
      <c r="Q32" s="136"/>
      <c r="R32" s="136"/>
      <c r="S32" s="136"/>
      <c r="T32" s="136"/>
    </row>
    <row r="33" spans="2:20" ht="14.25" customHeight="1" x14ac:dyDescent="0.15">
      <c r="B33" s="700"/>
      <c r="C33" s="453">
        <v>5</v>
      </c>
      <c r="D33" s="161"/>
      <c r="E33" s="162">
        <v>2376</v>
      </c>
      <c r="F33" s="162">
        <v>2916</v>
      </c>
      <c r="G33" s="162">
        <v>2693.4663508020049</v>
      </c>
      <c r="H33" s="162">
        <v>81833.700000000012</v>
      </c>
      <c r="I33" s="210">
        <v>1350</v>
      </c>
      <c r="J33" s="210">
        <v>1620</v>
      </c>
      <c r="K33" s="210">
        <v>1513.554093351328</v>
      </c>
      <c r="L33" s="210">
        <v>41744.9</v>
      </c>
      <c r="M33" s="210">
        <v>1944</v>
      </c>
      <c r="N33" s="210">
        <v>2268</v>
      </c>
      <c r="O33" s="210">
        <v>2144.8387399463809</v>
      </c>
      <c r="P33" s="211">
        <v>23918.9</v>
      </c>
      <c r="Q33" s="136"/>
      <c r="R33" s="136"/>
      <c r="S33" s="136"/>
      <c r="T33" s="136"/>
    </row>
    <row r="34" spans="2:20" ht="14.25" customHeight="1" x14ac:dyDescent="0.15">
      <c r="B34" s="701"/>
      <c r="C34" s="458">
        <v>6</v>
      </c>
      <c r="D34" s="167"/>
      <c r="E34" s="171">
        <v>2354.4</v>
      </c>
      <c r="F34" s="171">
        <v>2829.6</v>
      </c>
      <c r="G34" s="171">
        <v>2649.6106968562221</v>
      </c>
      <c r="H34" s="171">
        <v>85262</v>
      </c>
      <c r="I34" s="212">
        <v>1414.8</v>
      </c>
      <c r="J34" s="212">
        <v>1674</v>
      </c>
      <c r="K34" s="212">
        <v>1595.0062663291135</v>
      </c>
      <c r="L34" s="212">
        <v>48507.8</v>
      </c>
      <c r="M34" s="212">
        <v>1868.4</v>
      </c>
      <c r="N34" s="212">
        <v>2289.6</v>
      </c>
      <c r="O34" s="212">
        <v>2164.7247666946469</v>
      </c>
      <c r="P34" s="213">
        <v>44455</v>
      </c>
      <c r="Q34" s="136"/>
      <c r="R34" s="136"/>
      <c r="S34" s="136"/>
      <c r="T34" s="136"/>
    </row>
    <row r="35" spans="2:20" ht="12.75" customHeight="1" x14ac:dyDescent="0.15">
      <c r="B35" s="701"/>
      <c r="C35" s="458">
        <v>7</v>
      </c>
      <c r="D35" s="167"/>
      <c r="E35" s="171">
        <v>2266.92</v>
      </c>
      <c r="F35" s="171">
        <v>2910.9240000000004</v>
      </c>
      <c r="G35" s="171">
        <v>2605.5524969834592</v>
      </c>
      <c r="H35" s="167">
        <v>114808.4</v>
      </c>
      <c r="I35" s="212">
        <v>1359.5039999999999</v>
      </c>
      <c r="J35" s="212">
        <v>1675.296</v>
      </c>
      <c r="K35" s="212">
        <v>1563.9914464081201</v>
      </c>
      <c r="L35" s="213">
        <v>58158.8</v>
      </c>
      <c r="M35" s="212">
        <v>1836</v>
      </c>
      <c r="N35" s="212">
        <v>2160</v>
      </c>
      <c r="O35" s="212">
        <v>2039.4127496649862</v>
      </c>
      <c r="P35" s="213">
        <v>33542.1</v>
      </c>
      <c r="Q35" s="136"/>
      <c r="R35" s="136"/>
      <c r="S35" s="136"/>
      <c r="T35" s="136"/>
    </row>
    <row r="36" spans="2:20" ht="12.75" customHeight="1" x14ac:dyDescent="0.15">
      <c r="B36" s="283" t="s">
        <v>112</v>
      </c>
      <c r="C36" s="284" t="s">
        <v>115</v>
      </c>
    </row>
    <row r="37" spans="2:20" ht="12.75" customHeight="1" x14ac:dyDescent="0.15">
      <c r="B37" s="285" t="s">
        <v>114</v>
      </c>
      <c r="C37" s="137" t="s">
        <v>463</v>
      </c>
    </row>
    <row r="38" spans="2:20" x14ac:dyDescent="0.15">
      <c r="B38" s="28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20" x14ac:dyDescent="0.15">
      <c r="E39" s="136"/>
      <c r="F39" s="136"/>
      <c r="G39" s="136"/>
      <c r="H39" s="136"/>
      <c r="I39" s="183"/>
      <c r="J39" s="183"/>
      <c r="K39" s="183"/>
      <c r="L39" s="183"/>
      <c r="M39" s="183"/>
      <c r="N39" s="183"/>
      <c r="O39" s="183"/>
      <c r="P39" s="183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7" customWidth="1"/>
    <col min="2" max="2" width="3.75" style="137" customWidth="1"/>
    <col min="3" max="3" width="7.875" style="137" customWidth="1"/>
    <col min="4" max="4" width="2.25" style="137" customWidth="1"/>
    <col min="5" max="5" width="6.625" style="137" customWidth="1"/>
    <col min="6" max="7" width="7.625" style="137" customWidth="1"/>
    <col min="8" max="8" width="9.125" style="137" customWidth="1"/>
    <col min="9" max="9" width="6.75" style="137" customWidth="1"/>
    <col min="10" max="11" width="7.625" style="137" customWidth="1"/>
    <col min="12" max="12" width="9.125" style="137" customWidth="1"/>
    <col min="13" max="13" width="6.25" style="137" customWidth="1"/>
    <col min="14" max="15" width="7.625" style="137" customWidth="1"/>
    <col min="16" max="16" width="9.125" style="137" customWidth="1"/>
    <col min="17" max="17" width="6.625" style="137" customWidth="1"/>
    <col min="18" max="19" width="7.5" style="137"/>
    <col min="20" max="20" width="9.375" style="137" customWidth="1"/>
    <col min="21" max="21" width="7.5" style="137"/>
    <col min="22" max="22" width="10.375" style="137" customWidth="1"/>
    <col min="23" max="16384" width="7.5" style="137"/>
  </cols>
  <sheetData>
    <row r="1" spans="2:37" x14ac:dyDescent="0.15">
      <c r="B1" s="137" t="s">
        <v>214</v>
      </c>
    </row>
    <row r="2" spans="2:37" x14ac:dyDescent="0.15">
      <c r="B2" s="137" t="s">
        <v>215</v>
      </c>
    </row>
    <row r="3" spans="2:37" x14ac:dyDescent="0.15">
      <c r="T3" s="139" t="s">
        <v>169</v>
      </c>
      <c r="V3" s="136"/>
      <c r="W3" s="136"/>
      <c r="X3" s="136"/>
      <c r="Y3" s="136"/>
      <c r="Z3" s="136"/>
    </row>
    <row r="4" spans="2:37" ht="6" customHeight="1" x14ac:dyDescent="0.15">
      <c r="V4" s="136"/>
      <c r="W4" s="136"/>
      <c r="X4" s="136"/>
      <c r="Y4" s="136"/>
      <c r="Z4" s="136"/>
    </row>
    <row r="5" spans="2:37" ht="12.75" customHeight="1" x14ac:dyDescent="0.15">
      <c r="B5" s="141"/>
      <c r="C5" s="786" t="s">
        <v>91</v>
      </c>
      <c r="D5" s="788"/>
      <c r="E5" s="797" t="s">
        <v>216</v>
      </c>
      <c r="F5" s="798"/>
      <c r="G5" s="798"/>
      <c r="H5" s="799"/>
      <c r="I5" s="797" t="s">
        <v>217</v>
      </c>
      <c r="J5" s="798"/>
      <c r="K5" s="798"/>
      <c r="L5" s="799"/>
      <c r="M5" s="797" t="s">
        <v>218</v>
      </c>
      <c r="N5" s="798"/>
      <c r="O5" s="798"/>
      <c r="P5" s="799"/>
      <c r="Q5" s="800" t="s">
        <v>219</v>
      </c>
      <c r="R5" s="801"/>
      <c r="S5" s="801"/>
      <c r="T5" s="802"/>
      <c r="V5" s="702"/>
      <c r="W5" s="184"/>
      <c r="X5" s="184"/>
      <c r="Y5" s="184"/>
      <c r="Z5" s="184"/>
    </row>
    <row r="6" spans="2:37" ht="13.5" x14ac:dyDescent="0.15">
      <c r="B6" s="151" t="s">
        <v>220</v>
      </c>
      <c r="C6" s="152"/>
      <c r="D6" s="152"/>
      <c r="E6" s="142" t="s">
        <v>221</v>
      </c>
      <c r="F6" s="277" t="s">
        <v>222</v>
      </c>
      <c r="G6" s="327" t="s">
        <v>176</v>
      </c>
      <c r="H6" s="277" t="s">
        <v>177</v>
      </c>
      <c r="I6" s="142" t="s">
        <v>221</v>
      </c>
      <c r="J6" s="277" t="s">
        <v>222</v>
      </c>
      <c r="K6" s="327" t="s">
        <v>176</v>
      </c>
      <c r="L6" s="277" t="s">
        <v>177</v>
      </c>
      <c r="M6" s="142" t="s">
        <v>221</v>
      </c>
      <c r="N6" s="277" t="s">
        <v>222</v>
      </c>
      <c r="O6" s="327" t="s">
        <v>176</v>
      </c>
      <c r="P6" s="277" t="s">
        <v>223</v>
      </c>
      <c r="Q6" s="142" t="s">
        <v>224</v>
      </c>
      <c r="R6" s="277" t="s">
        <v>225</v>
      </c>
      <c r="S6" s="144" t="s">
        <v>176</v>
      </c>
      <c r="T6" s="277" t="s">
        <v>177</v>
      </c>
      <c r="V6" s="702"/>
      <c r="W6" s="184"/>
      <c r="X6" s="184"/>
      <c r="Y6" s="184"/>
      <c r="Z6" s="184"/>
    </row>
    <row r="7" spans="2:37" ht="13.5" x14ac:dyDescent="0.15">
      <c r="B7" s="141" t="s">
        <v>103</v>
      </c>
      <c r="C7" s="159">
        <v>23</v>
      </c>
      <c r="D7" s="157" t="s">
        <v>104</v>
      </c>
      <c r="E7" s="319">
        <v>682.5</v>
      </c>
      <c r="F7" s="319">
        <v>1155</v>
      </c>
      <c r="G7" s="319">
        <v>906.77305383382668</v>
      </c>
      <c r="H7" s="319">
        <v>1307177.1999999981</v>
      </c>
      <c r="I7" s="319">
        <v>409.5</v>
      </c>
      <c r="J7" s="319">
        <v>682.5</v>
      </c>
      <c r="K7" s="319">
        <v>532.82239764725773</v>
      </c>
      <c r="L7" s="319">
        <v>3287677.9</v>
      </c>
      <c r="M7" s="319">
        <v>682.5</v>
      </c>
      <c r="N7" s="319">
        <v>1155</v>
      </c>
      <c r="O7" s="319">
        <v>932.00178334177008</v>
      </c>
      <c r="P7" s="319">
        <v>2566389.3000000007</v>
      </c>
      <c r="Q7" s="319">
        <v>630</v>
      </c>
      <c r="R7" s="319">
        <v>1102.5</v>
      </c>
      <c r="S7" s="319">
        <v>879.27490350085486</v>
      </c>
      <c r="T7" s="329">
        <v>3086134.5000000009</v>
      </c>
      <c r="U7" s="136"/>
      <c r="V7" s="702"/>
      <c r="W7" s="184"/>
      <c r="X7" s="184"/>
      <c r="Y7" s="184"/>
      <c r="Z7" s="184"/>
    </row>
    <row r="8" spans="2:37" ht="13.5" x14ac:dyDescent="0.15">
      <c r="B8" s="160"/>
      <c r="C8" s="136">
        <v>24</v>
      </c>
      <c r="D8" s="161"/>
      <c r="E8" s="163">
        <v>693</v>
      </c>
      <c r="F8" s="163">
        <v>1113</v>
      </c>
      <c r="G8" s="163">
        <v>866.25</v>
      </c>
      <c r="H8" s="163">
        <v>1586787.7000000002</v>
      </c>
      <c r="I8" s="163">
        <v>388.5</v>
      </c>
      <c r="J8" s="163">
        <v>661.5</v>
      </c>
      <c r="K8" s="163">
        <v>496.65000000000003</v>
      </c>
      <c r="L8" s="163">
        <v>3788845.5</v>
      </c>
      <c r="M8" s="163">
        <v>714</v>
      </c>
      <c r="N8" s="163">
        <v>1123.5</v>
      </c>
      <c r="O8" s="163">
        <v>887.25</v>
      </c>
      <c r="P8" s="163">
        <v>3013489.7</v>
      </c>
      <c r="Q8" s="163">
        <v>661.5</v>
      </c>
      <c r="R8" s="163">
        <v>1099.98</v>
      </c>
      <c r="S8" s="163">
        <v>825.30000000000007</v>
      </c>
      <c r="T8" s="164">
        <v>3953834.0000000005</v>
      </c>
      <c r="U8" s="136"/>
      <c r="V8" s="702"/>
      <c r="W8" s="184"/>
      <c r="X8" s="184"/>
      <c r="Y8" s="184"/>
      <c r="Z8" s="184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</row>
    <row r="9" spans="2:37" ht="13.5" x14ac:dyDescent="0.15">
      <c r="B9" s="151"/>
      <c r="C9" s="152">
        <v>25</v>
      </c>
      <c r="D9" s="167"/>
      <c r="E9" s="171">
        <v>714</v>
      </c>
      <c r="F9" s="171">
        <v>1281</v>
      </c>
      <c r="G9" s="171">
        <v>920.19749689930029</v>
      </c>
      <c r="H9" s="171">
        <v>1702896.5000000005</v>
      </c>
      <c r="I9" s="171">
        <v>378</v>
      </c>
      <c r="J9" s="171">
        <v>693</v>
      </c>
      <c r="K9" s="171">
        <v>538.2144490618582</v>
      </c>
      <c r="L9" s="171">
        <v>3895461.4000000008</v>
      </c>
      <c r="M9" s="171">
        <v>735</v>
      </c>
      <c r="N9" s="171">
        <v>1199.94</v>
      </c>
      <c r="O9" s="171">
        <v>934.02753740985588</v>
      </c>
      <c r="P9" s="171">
        <v>3203376.2</v>
      </c>
      <c r="Q9" s="171">
        <v>703.5</v>
      </c>
      <c r="R9" s="171">
        <v>1283.1000000000001</v>
      </c>
      <c r="S9" s="171">
        <v>883.04239989653104</v>
      </c>
      <c r="T9" s="167">
        <v>4091436.6999999988</v>
      </c>
      <c r="U9" s="136"/>
      <c r="V9" s="136"/>
      <c r="W9" s="184"/>
      <c r="X9" s="184"/>
      <c r="Y9" s="184"/>
      <c r="Z9" s="184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</row>
    <row r="10" spans="2:37" x14ac:dyDescent="0.15">
      <c r="B10" s="160"/>
      <c r="C10" s="136">
        <v>11</v>
      </c>
      <c r="D10" s="161"/>
      <c r="E10" s="162">
        <v>855.75</v>
      </c>
      <c r="F10" s="162">
        <v>1029.9449999999999</v>
      </c>
      <c r="G10" s="162">
        <v>940.82676520067309</v>
      </c>
      <c r="H10" s="162">
        <v>168696.30000000002</v>
      </c>
      <c r="I10" s="162">
        <v>514.5</v>
      </c>
      <c r="J10" s="162">
        <v>630</v>
      </c>
      <c r="K10" s="162">
        <v>561.0904526910989</v>
      </c>
      <c r="L10" s="162">
        <v>371511.39999999997</v>
      </c>
      <c r="M10" s="162">
        <v>871.5</v>
      </c>
      <c r="N10" s="162">
        <v>1050</v>
      </c>
      <c r="O10" s="162">
        <v>954.25368119942129</v>
      </c>
      <c r="P10" s="162">
        <v>287761.69999999995</v>
      </c>
      <c r="Q10" s="162">
        <v>850.08</v>
      </c>
      <c r="R10" s="162">
        <v>997.5</v>
      </c>
      <c r="S10" s="162">
        <v>916.45882144475934</v>
      </c>
      <c r="T10" s="161">
        <v>387447.39999999997</v>
      </c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</row>
    <row r="11" spans="2:37" x14ac:dyDescent="0.15">
      <c r="B11" s="160"/>
      <c r="C11" s="136">
        <v>12</v>
      </c>
      <c r="D11" s="161"/>
      <c r="E11" s="162">
        <v>896.7</v>
      </c>
      <c r="F11" s="162">
        <v>1281</v>
      </c>
      <c r="G11" s="162">
        <v>1040.9958225419161</v>
      </c>
      <c r="H11" s="162">
        <v>177556.8</v>
      </c>
      <c r="I11" s="162">
        <v>525</v>
      </c>
      <c r="J11" s="162">
        <v>693</v>
      </c>
      <c r="K11" s="162">
        <v>592.35115509995035</v>
      </c>
      <c r="L11" s="162">
        <v>397597</v>
      </c>
      <c r="M11" s="162">
        <v>882</v>
      </c>
      <c r="N11" s="162">
        <v>1199.94</v>
      </c>
      <c r="O11" s="162">
        <v>1020.0315208725117</v>
      </c>
      <c r="P11" s="162">
        <v>301070</v>
      </c>
      <c r="Q11" s="162">
        <v>910.35</v>
      </c>
      <c r="R11" s="162">
        <v>1283.1000000000001</v>
      </c>
      <c r="S11" s="162">
        <v>1080.4997201633364</v>
      </c>
      <c r="T11" s="161">
        <v>418468.49999999988</v>
      </c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</row>
    <row r="12" spans="2:37" x14ac:dyDescent="0.15">
      <c r="B12" s="160" t="s">
        <v>105</v>
      </c>
      <c r="C12" s="136">
        <v>1</v>
      </c>
      <c r="D12" s="161" t="s">
        <v>106</v>
      </c>
      <c r="E12" s="162">
        <v>861</v>
      </c>
      <c r="F12" s="162">
        <v>1260</v>
      </c>
      <c r="G12" s="162">
        <v>1053.6182295064386</v>
      </c>
      <c r="H12" s="162">
        <v>178400.09999999998</v>
      </c>
      <c r="I12" s="162">
        <v>490.35</v>
      </c>
      <c r="J12" s="162">
        <v>682.5</v>
      </c>
      <c r="K12" s="162">
        <v>581.23293921775473</v>
      </c>
      <c r="L12" s="162">
        <v>376864.8</v>
      </c>
      <c r="M12" s="162">
        <v>829.5</v>
      </c>
      <c r="N12" s="162">
        <v>1260</v>
      </c>
      <c r="O12" s="162">
        <v>1023.3557036057848</v>
      </c>
      <c r="P12" s="162">
        <v>330116.3</v>
      </c>
      <c r="Q12" s="162">
        <v>861</v>
      </c>
      <c r="R12" s="162">
        <v>1312.5</v>
      </c>
      <c r="S12" s="162">
        <v>1083.1517514983541</v>
      </c>
      <c r="T12" s="161">
        <v>445258.99999999994</v>
      </c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</row>
    <row r="13" spans="2:37" x14ac:dyDescent="0.15">
      <c r="B13" s="160"/>
      <c r="C13" s="136">
        <v>2</v>
      </c>
      <c r="D13" s="161"/>
      <c r="E13" s="162">
        <v>798</v>
      </c>
      <c r="F13" s="162">
        <v>1050</v>
      </c>
      <c r="G13" s="162">
        <v>918.93690830111188</v>
      </c>
      <c r="H13" s="162">
        <v>144445.79999999999</v>
      </c>
      <c r="I13" s="162">
        <v>490.03500000000003</v>
      </c>
      <c r="J13" s="162">
        <v>685.65</v>
      </c>
      <c r="K13" s="162">
        <v>559.40114306036094</v>
      </c>
      <c r="L13" s="162">
        <v>350219.39999999997</v>
      </c>
      <c r="M13" s="162">
        <v>787.5</v>
      </c>
      <c r="N13" s="162">
        <v>1085.7</v>
      </c>
      <c r="O13" s="162">
        <v>926.69365112547791</v>
      </c>
      <c r="P13" s="162">
        <v>269807.89999999997</v>
      </c>
      <c r="Q13" s="162">
        <v>803.25</v>
      </c>
      <c r="R13" s="162">
        <v>1101.03</v>
      </c>
      <c r="S13" s="162">
        <v>973.44738576516318</v>
      </c>
      <c r="T13" s="161">
        <v>339730</v>
      </c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</row>
    <row r="14" spans="2:37" x14ac:dyDescent="0.15">
      <c r="B14" s="160"/>
      <c r="C14" s="136">
        <v>3</v>
      </c>
      <c r="D14" s="161"/>
      <c r="E14" s="162">
        <v>845.25</v>
      </c>
      <c r="F14" s="162">
        <v>1144.5</v>
      </c>
      <c r="G14" s="162">
        <v>980.9612901124932</v>
      </c>
      <c r="H14" s="162">
        <v>154275.9</v>
      </c>
      <c r="I14" s="162">
        <v>483</v>
      </c>
      <c r="J14" s="162">
        <v>741.30000000000007</v>
      </c>
      <c r="K14" s="162">
        <v>605.56284725452292</v>
      </c>
      <c r="L14" s="162">
        <v>389945.59999999998</v>
      </c>
      <c r="M14" s="162">
        <v>850.5</v>
      </c>
      <c r="N14" s="162">
        <v>1148.7</v>
      </c>
      <c r="O14" s="162">
        <v>991.48642416023733</v>
      </c>
      <c r="P14" s="162">
        <v>283594.10000000003</v>
      </c>
      <c r="Q14" s="162">
        <v>856.80000000000007</v>
      </c>
      <c r="R14" s="162">
        <v>1150.0650000000001</v>
      </c>
      <c r="S14" s="162">
        <v>1031.0091392631973</v>
      </c>
      <c r="T14" s="161">
        <v>381711.1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</row>
    <row r="15" spans="2:37" x14ac:dyDescent="0.15">
      <c r="B15" s="160"/>
      <c r="C15" s="136">
        <v>4</v>
      </c>
      <c r="D15" s="161"/>
      <c r="E15" s="162">
        <v>864</v>
      </c>
      <c r="F15" s="162">
        <v>1285.2</v>
      </c>
      <c r="G15" s="162">
        <v>1022.3331506138403</v>
      </c>
      <c r="H15" s="162">
        <v>158995.59999999998</v>
      </c>
      <c r="I15" s="162">
        <v>529.20000000000005</v>
      </c>
      <c r="J15" s="162">
        <v>808.92</v>
      </c>
      <c r="K15" s="162">
        <v>641.75550068807718</v>
      </c>
      <c r="L15" s="162">
        <v>410355.49999999994</v>
      </c>
      <c r="M15" s="162">
        <v>864</v>
      </c>
      <c r="N15" s="162">
        <v>1296</v>
      </c>
      <c r="O15" s="162">
        <v>1036.1823480340358</v>
      </c>
      <c r="P15" s="162">
        <v>307814.80000000005</v>
      </c>
      <c r="Q15" s="162">
        <v>939.6</v>
      </c>
      <c r="R15" s="162">
        <v>1294.92</v>
      </c>
      <c r="S15" s="162">
        <v>1086.9779656405224</v>
      </c>
      <c r="T15" s="161">
        <v>342997.3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</row>
    <row r="16" spans="2:37" x14ac:dyDescent="0.15">
      <c r="B16" s="160"/>
      <c r="C16" s="136">
        <v>5</v>
      </c>
      <c r="D16" s="161"/>
      <c r="E16" s="162">
        <v>959.04</v>
      </c>
      <c r="F16" s="162">
        <v>1458</v>
      </c>
      <c r="G16" s="162">
        <v>1160.6481713338262</v>
      </c>
      <c r="H16" s="162">
        <v>117200.5</v>
      </c>
      <c r="I16" s="162">
        <v>604.79999999999995</v>
      </c>
      <c r="J16" s="162">
        <v>947.16</v>
      </c>
      <c r="K16" s="162">
        <v>787.636844691953</v>
      </c>
      <c r="L16" s="162">
        <v>338520.9</v>
      </c>
      <c r="M16" s="162">
        <v>960.12</v>
      </c>
      <c r="N16" s="162">
        <v>1436.4</v>
      </c>
      <c r="O16" s="162">
        <v>1164.9968610737103</v>
      </c>
      <c r="P16" s="162">
        <v>221873.90000000002</v>
      </c>
      <c r="Q16" s="162">
        <v>984.96</v>
      </c>
      <c r="R16" s="162">
        <v>1458</v>
      </c>
      <c r="S16" s="162">
        <v>1207.7838694462789</v>
      </c>
      <c r="T16" s="161">
        <v>277812.5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</row>
    <row r="17" spans="2:37" x14ac:dyDescent="0.15">
      <c r="B17" s="160"/>
      <c r="C17" s="136">
        <v>6</v>
      </c>
      <c r="D17" s="161"/>
      <c r="E17" s="162">
        <v>986.04</v>
      </c>
      <c r="F17" s="162">
        <v>1367.28</v>
      </c>
      <c r="G17" s="162">
        <v>1140.4233045163492</v>
      </c>
      <c r="H17" s="162">
        <v>167107.19999999998</v>
      </c>
      <c r="I17" s="162">
        <v>702</v>
      </c>
      <c r="J17" s="162">
        <v>928.8</v>
      </c>
      <c r="K17" s="162">
        <v>802.15701438668054</v>
      </c>
      <c r="L17" s="162">
        <v>389234</v>
      </c>
      <c r="M17" s="162">
        <v>981.72</v>
      </c>
      <c r="N17" s="162">
        <v>1385.64</v>
      </c>
      <c r="O17" s="162">
        <v>1128.7444908149657</v>
      </c>
      <c r="P17" s="162">
        <v>297420.79999999999</v>
      </c>
      <c r="Q17" s="162">
        <v>1036.8</v>
      </c>
      <c r="R17" s="162">
        <v>1436.4</v>
      </c>
      <c r="S17" s="162">
        <v>1180.6366544993671</v>
      </c>
      <c r="T17" s="161">
        <v>349717.89999999997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</row>
    <row r="18" spans="2:37" x14ac:dyDescent="0.15">
      <c r="B18" s="151"/>
      <c r="C18" s="152">
        <v>7</v>
      </c>
      <c r="D18" s="167"/>
      <c r="E18" s="171">
        <v>982.8</v>
      </c>
      <c r="F18" s="171">
        <v>1328.4</v>
      </c>
      <c r="G18" s="171">
        <v>1141.1995888016036</v>
      </c>
      <c r="H18" s="171">
        <v>143381.30000000002</v>
      </c>
      <c r="I18" s="171">
        <v>722.52</v>
      </c>
      <c r="J18" s="171">
        <v>964.44</v>
      </c>
      <c r="K18" s="171">
        <v>812.01687206693725</v>
      </c>
      <c r="L18" s="171">
        <v>341426.69999999995</v>
      </c>
      <c r="M18" s="171">
        <v>991.44</v>
      </c>
      <c r="N18" s="171">
        <v>1328.4</v>
      </c>
      <c r="O18" s="171">
        <v>1155.0122632725147</v>
      </c>
      <c r="P18" s="171">
        <v>257886.00000000003</v>
      </c>
      <c r="Q18" s="171">
        <v>972</v>
      </c>
      <c r="R18" s="171">
        <v>1366.2</v>
      </c>
      <c r="S18" s="171">
        <v>1143.291868280279</v>
      </c>
      <c r="T18" s="167">
        <v>320525.30000000005</v>
      </c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</row>
    <row r="19" spans="2:37" ht="11.1" customHeight="1" x14ac:dyDescent="0.15">
      <c r="B19" s="149"/>
      <c r="C19" s="297">
        <v>41821</v>
      </c>
      <c r="E19" s="689">
        <v>1036.8</v>
      </c>
      <c r="F19" s="690">
        <v>1296</v>
      </c>
      <c r="G19" s="691">
        <v>1150.3522741055192</v>
      </c>
      <c r="H19" s="162">
        <v>5416.1</v>
      </c>
      <c r="I19" s="689">
        <v>756</v>
      </c>
      <c r="J19" s="690">
        <v>918</v>
      </c>
      <c r="K19" s="691">
        <v>852.01156263091752</v>
      </c>
      <c r="L19" s="162">
        <v>13170.2</v>
      </c>
      <c r="M19" s="689">
        <v>1026</v>
      </c>
      <c r="N19" s="690">
        <v>1285.2</v>
      </c>
      <c r="O19" s="691">
        <v>1146.8784437892068</v>
      </c>
      <c r="P19" s="162">
        <v>10911.6</v>
      </c>
      <c r="Q19" s="689">
        <v>1045.44</v>
      </c>
      <c r="R19" s="690">
        <v>1310.04</v>
      </c>
      <c r="S19" s="691">
        <v>1171.1419897782723</v>
      </c>
      <c r="T19" s="162">
        <v>11947.1</v>
      </c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</row>
    <row r="20" spans="2:37" ht="11.1" customHeight="1" x14ac:dyDescent="0.15">
      <c r="B20" s="160"/>
      <c r="C20" s="297">
        <v>41822</v>
      </c>
      <c r="E20" s="160">
        <v>1036.8</v>
      </c>
      <c r="F20" s="162">
        <v>1274.4000000000001</v>
      </c>
      <c r="G20" s="136">
        <v>1145.9602218914895</v>
      </c>
      <c r="H20" s="162">
        <v>7236.3</v>
      </c>
      <c r="I20" s="160">
        <v>750.6</v>
      </c>
      <c r="J20" s="162">
        <v>925.56</v>
      </c>
      <c r="K20" s="136">
        <v>847.05023898035029</v>
      </c>
      <c r="L20" s="162">
        <v>12758</v>
      </c>
      <c r="M20" s="160">
        <v>1026</v>
      </c>
      <c r="N20" s="162">
        <v>1263.5999999999999</v>
      </c>
      <c r="O20" s="136">
        <v>1140.0439484438857</v>
      </c>
      <c r="P20" s="162">
        <v>10903.5</v>
      </c>
      <c r="Q20" s="160">
        <v>1047.5999999999999</v>
      </c>
      <c r="R20" s="162">
        <v>1303.56</v>
      </c>
      <c r="S20" s="136">
        <v>1148.1992805755392</v>
      </c>
      <c r="T20" s="162">
        <v>12795.2</v>
      </c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</row>
    <row r="21" spans="2:37" ht="11.1" customHeight="1" x14ac:dyDescent="0.15">
      <c r="B21" s="160"/>
      <c r="C21" s="297">
        <v>41823</v>
      </c>
      <c r="E21" s="160">
        <v>1036.8</v>
      </c>
      <c r="F21" s="162">
        <v>1260.2520000000002</v>
      </c>
      <c r="G21" s="136">
        <v>1139.5647268631501</v>
      </c>
      <c r="H21" s="162">
        <v>2668.1</v>
      </c>
      <c r="I21" s="160">
        <v>756</v>
      </c>
      <c r="J21" s="162">
        <v>912.6</v>
      </c>
      <c r="K21" s="136">
        <v>845.056919060052</v>
      </c>
      <c r="L21" s="162">
        <v>6035.5</v>
      </c>
      <c r="M21" s="160">
        <v>1031.4000000000001</v>
      </c>
      <c r="N21" s="162">
        <v>1249.9920000000002</v>
      </c>
      <c r="O21" s="136">
        <v>1157.6305318977984</v>
      </c>
      <c r="P21" s="162">
        <v>4071.6</v>
      </c>
      <c r="Q21" s="160">
        <v>1045.44</v>
      </c>
      <c r="R21" s="162">
        <v>1310.04</v>
      </c>
      <c r="S21" s="136">
        <v>1125.735277748046</v>
      </c>
      <c r="T21" s="162">
        <v>5924.7</v>
      </c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</row>
    <row r="22" spans="2:37" ht="11.1" customHeight="1" x14ac:dyDescent="0.15">
      <c r="B22" s="160"/>
      <c r="C22" s="297">
        <v>41824</v>
      </c>
      <c r="E22" s="160">
        <v>1036.8</v>
      </c>
      <c r="F22" s="162">
        <v>1252.8</v>
      </c>
      <c r="G22" s="136">
        <v>1133.0708308780199</v>
      </c>
      <c r="H22" s="162">
        <v>6890.6</v>
      </c>
      <c r="I22" s="160">
        <v>753.84</v>
      </c>
      <c r="J22" s="162">
        <v>912.6</v>
      </c>
      <c r="K22" s="136">
        <v>828.88064574423265</v>
      </c>
      <c r="L22" s="162">
        <v>17303</v>
      </c>
      <c r="M22" s="160">
        <v>1027.08</v>
      </c>
      <c r="N22" s="162">
        <v>1242</v>
      </c>
      <c r="O22" s="136">
        <v>1151.2351720371373</v>
      </c>
      <c r="P22" s="162">
        <v>12492.2</v>
      </c>
      <c r="Q22" s="160">
        <v>1045.44</v>
      </c>
      <c r="R22" s="162">
        <v>1289.9520000000002</v>
      </c>
      <c r="S22" s="136">
        <v>1147.9049469369427</v>
      </c>
      <c r="T22" s="162">
        <v>15250.4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</row>
    <row r="23" spans="2:37" ht="11.1" customHeight="1" x14ac:dyDescent="0.15">
      <c r="B23" s="160"/>
      <c r="C23" s="297">
        <v>41827</v>
      </c>
      <c r="E23" s="160">
        <v>1028.9160000000002</v>
      </c>
      <c r="F23" s="162">
        <v>1230.0120000000002</v>
      </c>
      <c r="G23" s="136">
        <v>1126.094409545756</v>
      </c>
      <c r="H23" s="162">
        <v>13051.5</v>
      </c>
      <c r="I23" s="160">
        <v>766.8</v>
      </c>
      <c r="J23" s="162">
        <v>898.56</v>
      </c>
      <c r="K23" s="136">
        <v>819.05836822774461</v>
      </c>
      <c r="L23" s="162">
        <v>30304</v>
      </c>
      <c r="M23" s="160">
        <v>1020.6</v>
      </c>
      <c r="N23" s="162">
        <v>1249.9920000000002</v>
      </c>
      <c r="O23" s="136">
        <v>1141.5739575270093</v>
      </c>
      <c r="P23" s="162">
        <v>28115.200000000001</v>
      </c>
      <c r="Q23" s="160">
        <v>1027.08</v>
      </c>
      <c r="R23" s="162">
        <v>1263.5999999999999</v>
      </c>
      <c r="S23" s="136">
        <v>1139.4443381506592</v>
      </c>
      <c r="T23" s="162">
        <v>28080.400000000001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2:37" ht="11.1" customHeight="1" x14ac:dyDescent="0.15">
      <c r="B24" s="160"/>
      <c r="C24" s="297">
        <v>41828</v>
      </c>
      <c r="E24" s="160">
        <v>1036.8</v>
      </c>
      <c r="F24" s="162">
        <v>1252.8</v>
      </c>
      <c r="G24" s="136">
        <v>1142.7286427688505</v>
      </c>
      <c r="H24" s="162">
        <v>4842.3</v>
      </c>
      <c r="I24" s="160">
        <v>779.76</v>
      </c>
      <c r="J24" s="162">
        <v>912.6</v>
      </c>
      <c r="K24" s="136">
        <v>831.5024266407828</v>
      </c>
      <c r="L24" s="162">
        <v>14966.5</v>
      </c>
      <c r="M24" s="160">
        <v>1026</v>
      </c>
      <c r="N24" s="162">
        <v>1269.9720000000002</v>
      </c>
      <c r="O24" s="136">
        <v>1146.9994280391552</v>
      </c>
      <c r="P24" s="162">
        <v>12976.5</v>
      </c>
      <c r="Q24" s="160">
        <v>1030.32</v>
      </c>
      <c r="R24" s="162">
        <v>1290.06</v>
      </c>
      <c r="S24" s="136">
        <v>1151.1619637523131</v>
      </c>
      <c r="T24" s="162">
        <v>12940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2:37" ht="11.1" customHeight="1" x14ac:dyDescent="0.15">
      <c r="B25" s="160"/>
      <c r="C25" s="297">
        <v>41829</v>
      </c>
      <c r="E25" s="160">
        <v>1035.72</v>
      </c>
      <c r="F25" s="162">
        <v>1269.9720000000002</v>
      </c>
      <c r="G25" s="136">
        <v>1134.5222301334245</v>
      </c>
      <c r="H25" s="162">
        <v>5845.4</v>
      </c>
      <c r="I25" s="160">
        <v>779.76</v>
      </c>
      <c r="J25" s="162">
        <v>928.8</v>
      </c>
      <c r="K25" s="136">
        <v>834.39435587738615</v>
      </c>
      <c r="L25" s="162">
        <v>13929.1</v>
      </c>
      <c r="M25" s="160">
        <v>1030.32</v>
      </c>
      <c r="N25" s="162">
        <v>1281.96</v>
      </c>
      <c r="O25" s="136">
        <v>1158.4299966611015</v>
      </c>
      <c r="P25" s="162">
        <v>11439.8</v>
      </c>
      <c r="Q25" s="160">
        <v>1033.56</v>
      </c>
      <c r="R25" s="162">
        <v>1306.8</v>
      </c>
      <c r="S25" s="136">
        <v>1132.8013435309847</v>
      </c>
      <c r="T25" s="162">
        <v>12225.4</v>
      </c>
      <c r="U25" s="136"/>
    </row>
    <row r="26" spans="2:37" ht="11.1" customHeight="1" x14ac:dyDescent="0.15">
      <c r="B26" s="160"/>
      <c r="C26" s="297">
        <v>41830</v>
      </c>
      <c r="E26" s="160">
        <v>1030.32</v>
      </c>
      <c r="F26" s="162">
        <v>1274.4000000000001</v>
      </c>
      <c r="G26" s="136">
        <v>1154.2522222222221</v>
      </c>
      <c r="H26" s="162">
        <v>4401.3</v>
      </c>
      <c r="I26" s="160">
        <v>783.86399999999992</v>
      </c>
      <c r="J26" s="162">
        <v>934.2</v>
      </c>
      <c r="K26" s="136">
        <v>850.04347314778511</v>
      </c>
      <c r="L26" s="162">
        <v>13852.3</v>
      </c>
      <c r="M26" s="160">
        <v>1026</v>
      </c>
      <c r="N26" s="162">
        <v>1281.96</v>
      </c>
      <c r="O26" s="136">
        <v>1152.795893096687</v>
      </c>
      <c r="P26" s="162">
        <v>9590.4</v>
      </c>
      <c r="Q26" s="160">
        <v>1036.8</v>
      </c>
      <c r="R26" s="162">
        <v>1300.104</v>
      </c>
      <c r="S26" s="136">
        <v>1145.9619563959734</v>
      </c>
      <c r="T26" s="162">
        <v>10265.4</v>
      </c>
      <c r="U26" s="136"/>
    </row>
    <row r="27" spans="2:37" ht="11.1" customHeight="1" x14ac:dyDescent="0.15">
      <c r="B27" s="160"/>
      <c r="C27" s="297">
        <v>41831</v>
      </c>
      <c r="E27" s="130">
        <v>1028.9160000000002</v>
      </c>
      <c r="F27" s="130">
        <v>1296</v>
      </c>
      <c r="G27" s="130">
        <v>1175.9225347941963</v>
      </c>
      <c r="H27" s="330">
        <v>4432.1000000000004</v>
      </c>
      <c r="I27" s="130">
        <v>783.97199999999998</v>
      </c>
      <c r="J27" s="130">
        <v>949.32</v>
      </c>
      <c r="K27" s="130">
        <v>840.41617766250613</v>
      </c>
      <c r="L27" s="330">
        <v>9297.7999999999993</v>
      </c>
      <c r="M27" s="130">
        <v>1026</v>
      </c>
      <c r="N27" s="130">
        <v>1285.2</v>
      </c>
      <c r="O27" s="130">
        <v>1149.2868882277946</v>
      </c>
      <c r="P27" s="330">
        <v>9877</v>
      </c>
      <c r="Q27" s="130">
        <v>1030.32</v>
      </c>
      <c r="R27" s="130">
        <v>1326.24</v>
      </c>
      <c r="S27" s="130">
        <v>1167.4889263726061</v>
      </c>
      <c r="T27" s="330">
        <v>11332.2</v>
      </c>
      <c r="U27" s="136"/>
    </row>
    <row r="28" spans="2:37" ht="11.1" customHeight="1" x14ac:dyDescent="0.15">
      <c r="B28" s="160"/>
      <c r="C28" s="297">
        <v>41834</v>
      </c>
      <c r="E28" s="130">
        <v>1047.5999999999999</v>
      </c>
      <c r="F28" s="130">
        <v>1323.3239999999998</v>
      </c>
      <c r="G28" s="130">
        <v>1169.6644067796597</v>
      </c>
      <c r="H28" s="180">
        <v>7875.7</v>
      </c>
      <c r="I28" s="130">
        <v>777.6</v>
      </c>
      <c r="J28" s="130">
        <v>953.64</v>
      </c>
      <c r="K28" s="130">
        <v>824.33237198717359</v>
      </c>
      <c r="L28" s="180">
        <v>19854.8</v>
      </c>
      <c r="M28" s="130">
        <v>1044.3599999999999</v>
      </c>
      <c r="N28" s="130">
        <v>1306.8</v>
      </c>
      <c r="O28" s="130">
        <v>1161.6778954283727</v>
      </c>
      <c r="P28" s="180">
        <v>14372.5</v>
      </c>
      <c r="Q28" s="130">
        <v>1033.56</v>
      </c>
      <c r="R28" s="130">
        <v>1350</v>
      </c>
      <c r="S28" s="130">
        <v>1176.3968315837901</v>
      </c>
      <c r="T28" s="180">
        <v>17405.900000000001</v>
      </c>
      <c r="U28" s="136"/>
    </row>
    <row r="29" spans="2:37" ht="11.1" customHeight="1" x14ac:dyDescent="0.15">
      <c r="B29" s="160"/>
      <c r="C29" s="297">
        <v>41835</v>
      </c>
      <c r="E29" s="130">
        <v>1031.4000000000001</v>
      </c>
      <c r="F29" s="130">
        <v>1328.4</v>
      </c>
      <c r="G29" s="130">
        <v>1165.8084191555104</v>
      </c>
      <c r="H29" s="180">
        <v>2804</v>
      </c>
      <c r="I29" s="130">
        <v>777.6</v>
      </c>
      <c r="J29" s="130">
        <v>964.44</v>
      </c>
      <c r="K29" s="130">
        <v>838.23263873656515</v>
      </c>
      <c r="L29" s="180">
        <v>8219.7999999999993</v>
      </c>
      <c r="M29" s="130">
        <v>1036.8</v>
      </c>
      <c r="N29" s="130">
        <v>1323</v>
      </c>
      <c r="O29" s="130">
        <v>1161.2909200182705</v>
      </c>
      <c r="P29" s="180">
        <v>5856.4</v>
      </c>
      <c r="Q29" s="130">
        <v>1046.52</v>
      </c>
      <c r="R29" s="130">
        <v>1366.2</v>
      </c>
      <c r="S29" s="130">
        <v>1189.7111591614175</v>
      </c>
      <c r="T29" s="180">
        <v>5896.2</v>
      </c>
      <c r="U29" s="136"/>
    </row>
    <row r="30" spans="2:37" ht="11.1" customHeight="1" x14ac:dyDescent="0.15">
      <c r="B30" s="160"/>
      <c r="C30" s="297">
        <v>41836</v>
      </c>
      <c r="E30" s="160">
        <v>1026</v>
      </c>
      <c r="F30" s="162">
        <v>1306.8</v>
      </c>
      <c r="G30" s="136">
        <v>1147.7677632580283</v>
      </c>
      <c r="H30" s="162">
        <v>8322.2999999999993</v>
      </c>
      <c r="I30" s="160">
        <v>777.6</v>
      </c>
      <c r="J30" s="162">
        <v>947.16</v>
      </c>
      <c r="K30" s="136">
        <v>832.31430205949607</v>
      </c>
      <c r="L30" s="162">
        <v>18140.2</v>
      </c>
      <c r="M30" s="160">
        <v>1036.8</v>
      </c>
      <c r="N30" s="162">
        <v>1317.6</v>
      </c>
      <c r="O30" s="136">
        <v>1172.4155447500377</v>
      </c>
      <c r="P30" s="162">
        <v>14405.7</v>
      </c>
      <c r="Q30" s="160">
        <v>1036.8</v>
      </c>
      <c r="R30" s="162">
        <v>1350</v>
      </c>
      <c r="S30" s="136">
        <v>1167.3665983396534</v>
      </c>
      <c r="T30" s="162">
        <v>16917.099999999999</v>
      </c>
      <c r="U30" s="136"/>
    </row>
    <row r="31" spans="2:37" ht="11.1" customHeight="1" x14ac:dyDescent="0.15">
      <c r="B31" s="160"/>
      <c r="C31" s="297">
        <v>41837</v>
      </c>
      <c r="E31" s="160">
        <v>1026</v>
      </c>
      <c r="F31" s="162">
        <v>1296</v>
      </c>
      <c r="G31" s="136">
        <v>1141.5107242772763</v>
      </c>
      <c r="H31" s="162">
        <v>4128.1000000000004</v>
      </c>
      <c r="I31" s="160">
        <v>777.6</v>
      </c>
      <c r="J31" s="162">
        <v>939.6</v>
      </c>
      <c r="K31" s="136">
        <v>839.56783216783242</v>
      </c>
      <c r="L31" s="162">
        <v>9569.6</v>
      </c>
      <c r="M31" s="160">
        <v>1044.3599999999999</v>
      </c>
      <c r="N31" s="162">
        <v>1296</v>
      </c>
      <c r="O31" s="136">
        <v>1172.5548485361317</v>
      </c>
      <c r="P31" s="162">
        <v>6264.8</v>
      </c>
      <c r="Q31" s="160">
        <v>1047.5999999999999</v>
      </c>
      <c r="R31" s="162">
        <v>1328.4</v>
      </c>
      <c r="S31" s="136">
        <v>1160.8450336841599</v>
      </c>
      <c r="T31" s="162">
        <v>7577.9</v>
      </c>
      <c r="U31" s="136"/>
    </row>
    <row r="32" spans="2:37" ht="11.1" customHeight="1" x14ac:dyDescent="0.15">
      <c r="B32" s="160"/>
      <c r="C32" s="297">
        <v>41838</v>
      </c>
      <c r="E32" s="160">
        <v>1028.9160000000002</v>
      </c>
      <c r="F32" s="162">
        <v>1306.8</v>
      </c>
      <c r="G32" s="136">
        <v>1152.2513358201434</v>
      </c>
      <c r="H32" s="162">
        <v>3061.2</v>
      </c>
      <c r="I32" s="160">
        <v>777.6</v>
      </c>
      <c r="J32" s="162">
        <v>950.4</v>
      </c>
      <c r="K32" s="136">
        <v>838.36112915313481</v>
      </c>
      <c r="L32" s="162">
        <v>9075.1</v>
      </c>
      <c r="M32" s="160">
        <v>1036.8</v>
      </c>
      <c r="N32" s="162">
        <v>1307.8800000000001</v>
      </c>
      <c r="O32" s="136">
        <v>1162.5140863965657</v>
      </c>
      <c r="P32" s="162">
        <v>4358.3</v>
      </c>
      <c r="Q32" s="160">
        <v>1047.5999999999999</v>
      </c>
      <c r="R32" s="162">
        <v>1308.96</v>
      </c>
      <c r="S32" s="136">
        <v>1173.5199093624467</v>
      </c>
      <c r="T32" s="162">
        <v>6296.4</v>
      </c>
      <c r="U32" s="136"/>
    </row>
    <row r="33" spans="2:21" ht="11.1" customHeight="1" x14ac:dyDescent="0.15">
      <c r="B33" s="160"/>
      <c r="C33" s="297">
        <v>41842</v>
      </c>
      <c r="E33" s="160">
        <v>1047.5999999999999</v>
      </c>
      <c r="F33" s="162">
        <v>1284.1199999999999</v>
      </c>
      <c r="G33" s="136">
        <v>1138.6226886966501</v>
      </c>
      <c r="H33" s="162">
        <v>12449</v>
      </c>
      <c r="I33" s="160">
        <v>763.56</v>
      </c>
      <c r="J33" s="162">
        <v>938.52</v>
      </c>
      <c r="K33" s="136">
        <v>826.359245317876</v>
      </c>
      <c r="L33" s="162">
        <v>27245.200000000001</v>
      </c>
      <c r="M33" s="160">
        <v>1050.192</v>
      </c>
      <c r="N33" s="162">
        <v>1285.2</v>
      </c>
      <c r="O33" s="136">
        <v>1150.5039452548556</v>
      </c>
      <c r="P33" s="162">
        <v>23405.9</v>
      </c>
      <c r="Q33" s="160">
        <v>1036.8</v>
      </c>
      <c r="R33" s="162">
        <v>1293.8399999999999</v>
      </c>
      <c r="S33" s="136">
        <v>1151.2359633027529</v>
      </c>
      <c r="T33" s="162">
        <v>28001.200000000001</v>
      </c>
      <c r="U33" s="136"/>
    </row>
    <row r="34" spans="2:21" ht="11.1" customHeight="1" x14ac:dyDescent="0.15">
      <c r="B34" s="160"/>
      <c r="C34" s="297">
        <v>41843</v>
      </c>
      <c r="E34" s="160">
        <v>1028.9160000000002</v>
      </c>
      <c r="F34" s="162">
        <v>1304.6400000000001</v>
      </c>
      <c r="G34" s="136">
        <v>1139.8348046825063</v>
      </c>
      <c r="H34" s="162">
        <v>8116.2</v>
      </c>
      <c r="I34" s="160">
        <v>750.27600000000007</v>
      </c>
      <c r="J34" s="162">
        <v>939.6</v>
      </c>
      <c r="K34" s="136">
        <v>819.45196954499897</v>
      </c>
      <c r="L34" s="162">
        <v>20240.099999999999</v>
      </c>
      <c r="M34" s="160">
        <v>1031.4000000000001</v>
      </c>
      <c r="N34" s="162">
        <v>1296</v>
      </c>
      <c r="O34" s="136">
        <v>1173.3691942551118</v>
      </c>
      <c r="P34" s="162">
        <v>13759.1</v>
      </c>
      <c r="Q34" s="160">
        <v>1026</v>
      </c>
      <c r="R34" s="162">
        <v>1299.9960000000001</v>
      </c>
      <c r="S34" s="136">
        <v>1143.2427893787967</v>
      </c>
      <c r="T34" s="162">
        <v>20493.3</v>
      </c>
      <c r="U34" s="136"/>
    </row>
    <row r="35" spans="2:21" ht="10.5" customHeight="1" x14ac:dyDescent="0.15">
      <c r="B35" s="160"/>
      <c r="C35" s="297">
        <v>41844</v>
      </c>
      <c r="E35" s="160">
        <v>1017.36</v>
      </c>
      <c r="F35" s="162">
        <v>1285.2</v>
      </c>
      <c r="G35" s="136">
        <v>1138.7184374454209</v>
      </c>
      <c r="H35" s="162">
        <v>5037.8999999999996</v>
      </c>
      <c r="I35" s="160">
        <v>739.8</v>
      </c>
      <c r="J35" s="162">
        <v>932.04</v>
      </c>
      <c r="K35" s="136">
        <v>820.65440803203762</v>
      </c>
      <c r="L35" s="162">
        <v>14846</v>
      </c>
      <c r="M35" s="160">
        <v>1026</v>
      </c>
      <c r="N35" s="162">
        <v>1296</v>
      </c>
      <c r="O35" s="136">
        <v>1156.3860413290124</v>
      </c>
      <c r="P35" s="162">
        <v>7550.7</v>
      </c>
      <c r="Q35" s="160">
        <v>1015.2</v>
      </c>
      <c r="R35" s="162">
        <v>1301.4000000000001</v>
      </c>
      <c r="S35" s="136">
        <v>1139.0276530099741</v>
      </c>
      <c r="T35" s="162">
        <v>12329.1</v>
      </c>
      <c r="U35" s="136"/>
    </row>
    <row r="36" spans="2:21" ht="10.5" customHeight="1" x14ac:dyDescent="0.15">
      <c r="B36" s="160"/>
      <c r="C36" s="297">
        <v>41845</v>
      </c>
      <c r="E36" s="160">
        <v>1004.4</v>
      </c>
      <c r="F36" s="162">
        <v>1296</v>
      </c>
      <c r="G36" s="136">
        <v>1136.1336499762519</v>
      </c>
      <c r="H36" s="162">
        <v>4938.5</v>
      </c>
      <c r="I36" s="160">
        <v>734.4</v>
      </c>
      <c r="J36" s="162">
        <v>924.48</v>
      </c>
      <c r="K36" s="136">
        <v>804.82060097756039</v>
      </c>
      <c r="L36" s="162">
        <v>12652.8</v>
      </c>
      <c r="M36" s="160">
        <v>1017.36</v>
      </c>
      <c r="N36" s="162">
        <v>1294.92</v>
      </c>
      <c r="O36" s="136">
        <v>1140.8443388453509</v>
      </c>
      <c r="P36" s="162">
        <v>6791.6</v>
      </c>
      <c r="Q36" s="160">
        <v>1023.84</v>
      </c>
      <c r="R36" s="162">
        <v>1306.8</v>
      </c>
      <c r="S36" s="136">
        <v>1125.5528720123364</v>
      </c>
      <c r="T36" s="162">
        <v>13082.2</v>
      </c>
      <c r="U36" s="136"/>
    </row>
    <row r="37" spans="2:21" ht="10.5" customHeight="1" x14ac:dyDescent="0.15">
      <c r="B37" s="160"/>
      <c r="C37" s="297">
        <v>41848</v>
      </c>
      <c r="D37" s="136"/>
      <c r="E37" s="160">
        <v>1015.2</v>
      </c>
      <c r="F37" s="162">
        <v>1297.08</v>
      </c>
      <c r="G37" s="136">
        <v>1143.4798501702617</v>
      </c>
      <c r="H37" s="162">
        <v>12414.6</v>
      </c>
      <c r="I37" s="665">
        <v>729</v>
      </c>
      <c r="J37" s="611">
        <v>937.44</v>
      </c>
      <c r="K37" s="490">
        <v>790.52083555409797</v>
      </c>
      <c r="L37" s="162">
        <v>29354.3</v>
      </c>
      <c r="M37" s="160">
        <v>1017.36</v>
      </c>
      <c r="N37" s="162">
        <v>1317.6</v>
      </c>
      <c r="O37" s="136">
        <v>1163.1625218493552</v>
      </c>
      <c r="P37" s="162">
        <v>21118.2</v>
      </c>
      <c r="Q37" s="160">
        <v>1004.4</v>
      </c>
      <c r="R37" s="162">
        <v>1285.2</v>
      </c>
      <c r="S37" s="136">
        <v>1128.1050718663325</v>
      </c>
      <c r="T37" s="162">
        <v>32123</v>
      </c>
      <c r="U37" s="136"/>
    </row>
    <row r="38" spans="2:21" ht="10.5" customHeight="1" x14ac:dyDescent="0.15">
      <c r="B38" s="160"/>
      <c r="C38" s="297">
        <v>41849</v>
      </c>
      <c r="D38" s="136"/>
      <c r="E38" s="160">
        <v>1004.4</v>
      </c>
      <c r="F38" s="160">
        <v>1317.6</v>
      </c>
      <c r="G38" s="160">
        <v>1127.3717080806107</v>
      </c>
      <c r="H38" s="160">
        <v>6585.6</v>
      </c>
      <c r="I38" s="160">
        <v>725.76</v>
      </c>
      <c r="J38" s="160">
        <v>932.04</v>
      </c>
      <c r="K38" s="160">
        <v>783.9494219653177</v>
      </c>
      <c r="L38" s="160">
        <v>18559.900000000001</v>
      </c>
      <c r="M38" s="160">
        <v>1015.2</v>
      </c>
      <c r="N38" s="160">
        <v>1328.4</v>
      </c>
      <c r="O38" s="160">
        <v>1140.7122820865261</v>
      </c>
      <c r="P38" s="160">
        <v>10261.200000000001</v>
      </c>
      <c r="Q38" s="160">
        <v>993.6</v>
      </c>
      <c r="R38" s="160">
        <v>1301.4000000000001</v>
      </c>
      <c r="S38" s="160">
        <v>1106.8572623760797</v>
      </c>
      <c r="T38" s="162">
        <v>15638.1</v>
      </c>
      <c r="U38" s="136"/>
    </row>
    <row r="39" spans="2:21" ht="10.5" customHeight="1" x14ac:dyDescent="0.15">
      <c r="B39" s="265"/>
      <c r="C39" s="297">
        <v>41850</v>
      </c>
      <c r="D39" s="161"/>
      <c r="E39" s="162">
        <v>993.6</v>
      </c>
      <c r="F39" s="162">
        <v>1319.76</v>
      </c>
      <c r="G39" s="162">
        <v>1126.0817227170005</v>
      </c>
      <c r="H39" s="162">
        <v>6176.9</v>
      </c>
      <c r="I39" s="162">
        <v>723.6</v>
      </c>
      <c r="J39" s="162">
        <v>935.28</v>
      </c>
      <c r="K39" s="162">
        <v>775.38376654616422</v>
      </c>
      <c r="L39" s="162">
        <v>12267</v>
      </c>
      <c r="M39" s="162">
        <v>1004.4</v>
      </c>
      <c r="N39" s="162">
        <v>1327.32</v>
      </c>
      <c r="O39" s="162">
        <v>1156.5410488059488</v>
      </c>
      <c r="P39" s="162">
        <v>11776.6</v>
      </c>
      <c r="Q39" s="162">
        <v>982.8</v>
      </c>
      <c r="R39" s="162">
        <v>1306.8</v>
      </c>
      <c r="S39" s="162">
        <v>1099.4084967155763</v>
      </c>
      <c r="T39" s="162">
        <v>12037.8</v>
      </c>
      <c r="U39" s="136"/>
    </row>
    <row r="40" spans="2:21" x14ac:dyDescent="0.15">
      <c r="B40" s="331"/>
      <c r="C40" s="332">
        <v>41851</v>
      </c>
      <c r="D40" s="167"/>
      <c r="E40" s="171">
        <v>982.8</v>
      </c>
      <c r="F40" s="171">
        <v>1306.8</v>
      </c>
      <c r="G40" s="171">
        <v>1111.0989335617853</v>
      </c>
      <c r="H40" s="171">
        <v>6687.6</v>
      </c>
      <c r="I40" s="171">
        <v>722.52</v>
      </c>
      <c r="J40" s="171">
        <v>928.8</v>
      </c>
      <c r="K40" s="171">
        <v>760.356712373758</v>
      </c>
      <c r="L40" s="171">
        <v>9785.5</v>
      </c>
      <c r="M40" s="171">
        <v>991.44</v>
      </c>
      <c r="N40" s="171">
        <v>1323</v>
      </c>
      <c r="O40" s="171">
        <v>1148.6738087032236</v>
      </c>
      <c r="P40" s="171">
        <v>7587.2</v>
      </c>
      <c r="Q40" s="171">
        <v>972</v>
      </c>
      <c r="R40" s="171">
        <v>1296</v>
      </c>
      <c r="S40" s="171">
        <v>1121.161789375582</v>
      </c>
      <c r="T40" s="171">
        <v>11966.3</v>
      </c>
      <c r="U40" s="136"/>
    </row>
    <row r="41" spans="2:21" x14ac:dyDescent="0.15">
      <c r="B41" s="235"/>
      <c r="C41" s="443"/>
    </row>
    <row r="42" spans="2:21" x14ac:dyDescent="0.15">
      <c r="T42" s="702"/>
    </row>
    <row r="43" spans="2:21" x14ac:dyDescent="0.15">
      <c r="T43" s="702"/>
    </row>
    <row r="44" spans="2:21" x14ac:dyDescent="0.15">
      <c r="T44" s="702"/>
    </row>
    <row r="45" spans="2:21" x14ac:dyDescent="0.15">
      <c r="T45" s="136"/>
    </row>
    <row r="46" spans="2:21" x14ac:dyDescent="0.15">
      <c r="T46" s="136"/>
    </row>
    <row r="47" spans="2:21" x14ac:dyDescent="0.15">
      <c r="T47" s="136"/>
    </row>
    <row r="48" spans="2:21" x14ac:dyDescent="0.15">
      <c r="T48" s="136"/>
    </row>
    <row r="49" spans="20:20" x14ac:dyDescent="0.15">
      <c r="T49" s="136"/>
    </row>
    <row r="50" spans="20:20" x14ac:dyDescent="0.15">
      <c r="T50" s="136"/>
    </row>
    <row r="51" spans="20:20" x14ac:dyDescent="0.15">
      <c r="T51" s="136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7" customWidth="1"/>
    <col min="2" max="2" width="3.875" style="137" customWidth="1"/>
    <col min="3" max="3" width="8.75" style="137" customWidth="1"/>
    <col min="4" max="4" width="2.125" style="137" customWidth="1"/>
    <col min="5" max="5" width="7.25" style="137" customWidth="1"/>
    <col min="6" max="7" width="7.625" style="137" customWidth="1"/>
    <col min="8" max="8" width="10.5" style="137" customWidth="1"/>
    <col min="9" max="9" width="7" style="137" customWidth="1"/>
    <col min="10" max="11" width="7.625" style="137" customWidth="1"/>
    <col min="12" max="12" width="8.5" style="137" customWidth="1"/>
    <col min="13" max="15" width="7.625" style="137" customWidth="1"/>
    <col min="16" max="16" width="9.125" style="137" customWidth="1"/>
    <col min="17" max="16384" width="7.5" style="137"/>
  </cols>
  <sheetData>
    <row r="3" spans="2:29" ht="13.5" customHeight="1" x14ac:dyDescent="0.15">
      <c r="B3" s="137" t="s">
        <v>227</v>
      </c>
      <c r="R3" s="136"/>
    </row>
    <row r="4" spans="2:29" ht="13.5" customHeight="1" x14ac:dyDescent="0.15">
      <c r="P4" s="139" t="s">
        <v>228</v>
      </c>
      <c r="R4" s="136"/>
    </row>
    <row r="5" spans="2:29" ht="6" customHeight="1" x14ac:dyDescent="0.15">
      <c r="B5" s="152"/>
      <c r="C5" s="152"/>
      <c r="D5" s="152"/>
      <c r="E5" s="152"/>
      <c r="F5" s="152"/>
      <c r="G5" s="152"/>
      <c r="H5" s="152"/>
      <c r="I5" s="136"/>
      <c r="R5" s="136"/>
    </row>
    <row r="6" spans="2:29" ht="13.5" customHeight="1" x14ac:dyDescent="0.15">
      <c r="B6" s="141"/>
      <c r="C6" s="142" t="s">
        <v>91</v>
      </c>
      <c r="D6" s="143"/>
      <c r="E6" s="786" t="s">
        <v>229</v>
      </c>
      <c r="F6" s="787"/>
      <c r="G6" s="787"/>
      <c r="H6" s="788"/>
      <c r="I6" s="786" t="s">
        <v>230</v>
      </c>
      <c r="J6" s="787"/>
      <c r="K6" s="787"/>
      <c r="L6" s="788"/>
      <c r="M6" s="786" t="s">
        <v>231</v>
      </c>
      <c r="N6" s="787"/>
      <c r="O6" s="787"/>
      <c r="P6" s="788"/>
      <c r="R6" s="184"/>
      <c r="S6" s="184"/>
      <c r="T6" s="184"/>
      <c r="U6" s="184"/>
      <c r="V6" s="136"/>
    </row>
    <row r="7" spans="2:29" ht="13.5" x14ac:dyDescent="0.15">
      <c r="B7" s="151" t="s">
        <v>220</v>
      </c>
      <c r="C7" s="152"/>
      <c r="D7" s="152"/>
      <c r="E7" s="142" t="s">
        <v>224</v>
      </c>
      <c r="F7" s="277" t="s">
        <v>225</v>
      </c>
      <c r="G7" s="144" t="s">
        <v>176</v>
      </c>
      <c r="H7" s="277" t="s">
        <v>223</v>
      </c>
      <c r="I7" s="142" t="s">
        <v>224</v>
      </c>
      <c r="J7" s="277" t="s">
        <v>225</v>
      </c>
      <c r="K7" s="144" t="s">
        <v>176</v>
      </c>
      <c r="L7" s="277" t="s">
        <v>177</v>
      </c>
      <c r="M7" s="142" t="s">
        <v>224</v>
      </c>
      <c r="N7" s="277" t="s">
        <v>225</v>
      </c>
      <c r="O7" s="144" t="s">
        <v>176</v>
      </c>
      <c r="P7" s="277" t="s">
        <v>223</v>
      </c>
      <c r="R7" s="702"/>
      <c r="S7" s="184"/>
      <c r="T7" s="184"/>
      <c r="U7" s="184"/>
      <c r="V7" s="136"/>
    </row>
    <row r="8" spans="2:29" ht="13.5" x14ac:dyDescent="0.15">
      <c r="B8" s="141" t="s">
        <v>103</v>
      </c>
      <c r="C8" s="159">
        <v>23</v>
      </c>
      <c r="D8" s="157" t="s">
        <v>104</v>
      </c>
      <c r="E8" s="325">
        <v>430.5</v>
      </c>
      <c r="F8" s="325">
        <v>724.5</v>
      </c>
      <c r="G8" s="325">
        <v>558.20433812228566</v>
      </c>
      <c r="H8" s="325">
        <v>5212027.8999999957</v>
      </c>
      <c r="I8" s="325">
        <v>735</v>
      </c>
      <c r="J8" s="325">
        <v>1260</v>
      </c>
      <c r="K8" s="325">
        <v>981.49501701692452</v>
      </c>
      <c r="L8" s="325">
        <v>266389.29999999976</v>
      </c>
      <c r="M8" s="325">
        <v>470.40000000000003</v>
      </c>
      <c r="N8" s="325">
        <v>898.80000000000007</v>
      </c>
      <c r="O8" s="325">
        <v>700.0009698040808</v>
      </c>
      <c r="P8" s="326">
        <v>6009929.5000000009</v>
      </c>
      <c r="R8" s="702"/>
      <c r="S8" s="184"/>
      <c r="T8" s="184"/>
      <c r="U8" s="184"/>
      <c r="V8" s="136"/>
    </row>
    <row r="9" spans="2:29" ht="13.5" x14ac:dyDescent="0.15">
      <c r="B9" s="160"/>
      <c r="C9" s="136">
        <v>24</v>
      </c>
      <c r="D9" s="161"/>
      <c r="E9" s="165">
        <v>409.5</v>
      </c>
      <c r="F9" s="165">
        <v>735</v>
      </c>
      <c r="G9" s="165">
        <v>521.85</v>
      </c>
      <c r="H9" s="165">
        <v>5943529</v>
      </c>
      <c r="I9" s="165">
        <v>766.5</v>
      </c>
      <c r="J9" s="165">
        <v>1155</v>
      </c>
      <c r="K9" s="165">
        <v>942.90000000000009</v>
      </c>
      <c r="L9" s="165">
        <v>343104.60000000003</v>
      </c>
      <c r="M9" s="165">
        <v>525</v>
      </c>
      <c r="N9" s="165">
        <v>861</v>
      </c>
      <c r="O9" s="165">
        <v>680.4</v>
      </c>
      <c r="P9" s="166">
        <v>7378212.7000000011</v>
      </c>
      <c r="R9" s="702"/>
      <c r="S9" s="184"/>
      <c r="T9" s="184"/>
      <c r="U9" s="184"/>
      <c r="V9" s="136"/>
    </row>
    <row r="10" spans="2:29" ht="13.5" x14ac:dyDescent="0.15">
      <c r="B10" s="151"/>
      <c r="C10" s="152">
        <v>25</v>
      </c>
      <c r="D10" s="167"/>
      <c r="E10" s="703">
        <v>399</v>
      </c>
      <c r="F10" s="703">
        <v>729.75</v>
      </c>
      <c r="G10" s="703">
        <v>559.50693475718867</v>
      </c>
      <c r="H10" s="703">
        <v>6502679.0000000019</v>
      </c>
      <c r="I10" s="703">
        <v>756</v>
      </c>
      <c r="J10" s="703">
        <v>1218</v>
      </c>
      <c r="K10" s="703">
        <v>984.03861678459054</v>
      </c>
      <c r="L10" s="703">
        <v>355585.20000000013</v>
      </c>
      <c r="M10" s="703">
        <v>546</v>
      </c>
      <c r="N10" s="703">
        <v>899.85</v>
      </c>
      <c r="O10" s="703">
        <v>719.60729244106835</v>
      </c>
      <c r="P10" s="704">
        <v>7904876.8999999976</v>
      </c>
      <c r="R10" s="184"/>
      <c r="S10" s="184"/>
      <c r="T10" s="184"/>
      <c r="U10" s="184"/>
      <c r="V10" s="136"/>
    </row>
    <row r="11" spans="2:29" x14ac:dyDescent="0.15">
      <c r="B11" s="705"/>
      <c r="C11" s="400">
        <v>11</v>
      </c>
      <c r="D11" s="396"/>
      <c r="E11" s="521">
        <v>535.5</v>
      </c>
      <c r="F11" s="521">
        <v>661.5</v>
      </c>
      <c r="G11" s="521">
        <v>587.87276592168746</v>
      </c>
      <c r="H11" s="521">
        <v>638474.79999999993</v>
      </c>
      <c r="I11" s="521">
        <v>934.5</v>
      </c>
      <c r="J11" s="521">
        <v>1177.05</v>
      </c>
      <c r="K11" s="521">
        <v>1022.6077658619658</v>
      </c>
      <c r="L11" s="521">
        <v>28830.100000000002</v>
      </c>
      <c r="M11" s="521">
        <v>619.5</v>
      </c>
      <c r="N11" s="521">
        <v>764.4</v>
      </c>
      <c r="O11" s="521">
        <v>706.38141648602948</v>
      </c>
      <c r="P11" s="706">
        <v>730238.99999999988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</row>
    <row r="12" spans="2:29" x14ac:dyDescent="0.15">
      <c r="B12" s="705"/>
      <c r="C12" s="400">
        <v>12</v>
      </c>
      <c r="D12" s="396"/>
      <c r="E12" s="521">
        <v>556.5</v>
      </c>
      <c r="F12" s="521">
        <v>729.75</v>
      </c>
      <c r="G12" s="521">
        <v>622.77648941388372</v>
      </c>
      <c r="H12" s="521">
        <v>739893.2</v>
      </c>
      <c r="I12" s="521">
        <v>945</v>
      </c>
      <c r="J12" s="521">
        <v>1218</v>
      </c>
      <c r="K12" s="521">
        <v>1059.9187353198547</v>
      </c>
      <c r="L12" s="521">
        <v>34168.800000000003</v>
      </c>
      <c r="M12" s="521">
        <v>651</v>
      </c>
      <c r="N12" s="521">
        <v>899.85</v>
      </c>
      <c r="O12" s="521">
        <v>772.86690100945316</v>
      </c>
      <c r="P12" s="706">
        <v>743900.29999999981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</row>
    <row r="13" spans="2:29" x14ac:dyDescent="0.15">
      <c r="B13" s="705" t="s">
        <v>105</v>
      </c>
      <c r="C13" s="400">
        <v>1</v>
      </c>
      <c r="D13" s="396" t="s">
        <v>106</v>
      </c>
      <c r="E13" s="521">
        <v>504</v>
      </c>
      <c r="F13" s="521">
        <v>724.5</v>
      </c>
      <c r="G13" s="521">
        <v>608.99873778420761</v>
      </c>
      <c r="H13" s="521">
        <v>606556.70000000007</v>
      </c>
      <c r="I13" s="521">
        <v>930.09</v>
      </c>
      <c r="J13" s="521">
        <v>1218</v>
      </c>
      <c r="K13" s="521">
        <v>1040.0771264733992</v>
      </c>
      <c r="L13" s="521">
        <v>31677.9</v>
      </c>
      <c r="M13" s="521">
        <v>651</v>
      </c>
      <c r="N13" s="521">
        <v>903</v>
      </c>
      <c r="O13" s="521">
        <v>799.53782771643864</v>
      </c>
      <c r="P13" s="706">
        <v>751744.29999999993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</row>
    <row r="14" spans="2:29" x14ac:dyDescent="0.15">
      <c r="B14" s="705"/>
      <c r="C14" s="400">
        <v>2</v>
      </c>
      <c r="D14" s="396"/>
      <c r="E14" s="521">
        <v>504</v>
      </c>
      <c r="F14" s="521">
        <v>710.85</v>
      </c>
      <c r="G14" s="521">
        <v>587.25593461730841</v>
      </c>
      <c r="H14" s="521">
        <v>533842.6</v>
      </c>
      <c r="I14" s="521">
        <v>871.5</v>
      </c>
      <c r="J14" s="521">
        <v>1186.5</v>
      </c>
      <c r="K14" s="521">
        <v>998.98088053586537</v>
      </c>
      <c r="L14" s="521">
        <v>27569</v>
      </c>
      <c r="M14" s="521">
        <v>600.6</v>
      </c>
      <c r="N14" s="521">
        <v>850.08</v>
      </c>
      <c r="O14" s="521">
        <v>724.27782686571936</v>
      </c>
      <c r="P14" s="706">
        <v>682217.90000000014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</row>
    <row r="15" spans="2:29" x14ac:dyDescent="0.15">
      <c r="B15" s="705"/>
      <c r="C15" s="400">
        <v>3</v>
      </c>
      <c r="D15" s="396"/>
      <c r="E15" s="521">
        <v>514.5</v>
      </c>
      <c r="F15" s="521">
        <v>777</v>
      </c>
      <c r="G15" s="521">
        <v>645.89770207909885</v>
      </c>
      <c r="H15" s="521">
        <v>574262.9</v>
      </c>
      <c r="I15" s="521">
        <v>924</v>
      </c>
      <c r="J15" s="521">
        <v>1334.55</v>
      </c>
      <c r="K15" s="521">
        <v>1078.3238065032704</v>
      </c>
      <c r="L15" s="521">
        <v>34473.900000000009</v>
      </c>
      <c r="M15" s="521">
        <v>630</v>
      </c>
      <c r="N15" s="521">
        <v>934.5</v>
      </c>
      <c r="O15" s="521">
        <v>786.21421997535776</v>
      </c>
      <c r="P15" s="706">
        <v>740405.10000000009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</row>
    <row r="16" spans="2:29" x14ac:dyDescent="0.15">
      <c r="B16" s="705"/>
      <c r="C16" s="400">
        <v>4</v>
      </c>
      <c r="D16" s="396"/>
      <c r="E16" s="521">
        <v>561.6</v>
      </c>
      <c r="F16" s="521">
        <v>854.28</v>
      </c>
      <c r="G16" s="521">
        <v>699.94062845109352</v>
      </c>
      <c r="H16" s="521">
        <v>617011.19999999995</v>
      </c>
      <c r="I16" s="521">
        <v>972</v>
      </c>
      <c r="J16" s="521">
        <v>1390.068</v>
      </c>
      <c r="K16" s="521">
        <v>1174.4755423693732</v>
      </c>
      <c r="L16" s="521">
        <v>31254.499999999996</v>
      </c>
      <c r="M16" s="706">
        <v>662.04</v>
      </c>
      <c r="N16" s="521">
        <v>925.56</v>
      </c>
      <c r="O16" s="521">
        <v>831.08425705092418</v>
      </c>
      <c r="P16" s="706">
        <v>719603.80000000016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</row>
    <row r="17" spans="2:29" x14ac:dyDescent="0.15">
      <c r="B17" s="705"/>
      <c r="C17" s="400">
        <v>5</v>
      </c>
      <c r="D17" s="396"/>
      <c r="E17" s="521">
        <v>658.8</v>
      </c>
      <c r="F17" s="521">
        <v>962.28</v>
      </c>
      <c r="G17" s="521">
        <v>815.11363152771696</v>
      </c>
      <c r="H17" s="521">
        <v>473997.4</v>
      </c>
      <c r="I17" s="521">
        <v>1063.8</v>
      </c>
      <c r="J17" s="521">
        <v>1620</v>
      </c>
      <c r="K17" s="521">
        <v>1344.2523027722518</v>
      </c>
      <c r="L17" s="521">
        <v>24180.400000000001</v>
      </c>
      <c r="M17" s="521">
        <v>745.2</v>
      </c>
      <c r="N17" s="521">
        <v>1080</v>
      </c>
      <c r="O17" s="521">
        <v>929.26024102755264</v>
      </c>
      <c r="P17" s="706">
        <v>611925.39999999991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</row>
    <row r="18" spans="2:29" x14ac:dyDescent="0.15">
      <c r="B18" s="705"/>
      <c r="C18" s="400">
        <v>6</v>
      </c>
      <c r="D18" s="396"/>
      <c r="E18" s="521">
        <v>736.56</v>
      </c>
      <c r="F18" s="521">
        <v>986.04</v>
      </c>
      <c r="G18" s="521">
        <v>844.47398766054039</v>
      </c>
      <c r="H18" s="521">
        <v>576548.39999999991</v>
      </c>
      <c r="I18" s="521">
        <v>1134</v>
      </c>
      <c r="J18" s="521">
        <v>1522.8</v>
      </c>
      <c r="K18" s="521">
        <v>1307.8823894003299</v>
      </c>
      <c r="L18" s="521">
        <v>30820.600000000006</v>
      </c>
      <c r="M18" s="521">
        <v>810</v>
      </c>
      <c r="N18" s="521">
        <v>1067.04</v>
      </c>
      <c r="O18" s="521">
        <v>941.35123041252837</v>
      </c>
      <c r="P18" s="706">
        <v>679354.89999999979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</row>
    <row r="19" spans="2:29" x14ac:dyDescent="0.15">
      <c r="B19" s="707"/>
      <c r="C19" s="708">
        <v>7</v>
      </c>
      <c r="D19" s="404"/>
      <c r="E19" s="703">
        <v>752.76</v>
      </c>
      <c r="F19" s="703">
        <v>1004.4</v>
      </c>
      <c r="G19" s="703">
        <v>867.87347689463934</v>
      </c>
      <c r="H19" s="703">
        <v>466836.30000000005</v>
      </c>
      <c r="I19" s="703">
        <v>1123.2</v>
      </c>
      <c r="J19" s="703">
        <v>1522.8</v>
      </c>
      <c r="K19" s="703">
        <v>1302.6101919303358</v>
      </c>
      <c r="L19" s="703">
        <v>28253.900000000005</v>
      </c>
      <c r="M19" s="703">
        <v>810</v>
      </c>
      <c r="N19" s="703">
        <v>1065.96</v>
      </c>
      <c r="O19" s="703">
        <v>943.27262631048927</v>
      </c>
      <c r="P19" s="703">
        <v>692056.3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</row>
    <row r="20" spans="2:29" x14ac:dyDescent="0.15">
      <c r="B20" s="160"/>
      <c r="C20" s="297">
        <v>41821</v>
      </c>
      <c r="D20" s="136"/>
      <c r="E20" s="689">
        <v>831.6</v>
      </c>
      <c r="F20" s="690">
        <v>950.4</v>
      </c>
      <c r="G20" s="691">
        <v>881.60072157253001</v>
      </c>
      <c r="H20" s="515">
        <v>16351.5</v>
      </c>
      <c r="I20" s="689">
        <v>1149.0120000000002</v>
      </c>
      <c r="J20" s="690">
        <v>1458</v>
      </c>
      <c r="K20" s="691">
        <v>1296.2588921282797</v>
      </c>
      <c r="L20" s="515">
        <v>955.2</v>
      </c>
      <c r="M20" s="689">
        <v>891</v>
      </c>
      <c r="N20" s="690">
        <v>1002.24</v>
      </c>
      <c r="O20" s="691">
        <v>954.81770692257066</v>
      </c>
      <c r="P20" s="377">
        <v>37751.199999999997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</row>
    <row r="21" spans="2:29" ht="11.1" customHeight="1" x14ac:dyDescent="0.15">
      <c r="B21" s="149"/>
      <c r="C21" s="297">
        <v>41822</v>
      </c>
      <c r="E21" s="515">
        <v>828.36</v>
      </c>
      <c r="F21" s="377">
        <v>955.8</v>
      </c>
      <c r="G21" s="281">
        <v>871.88003278056271</v>
      </c>
      <c r="H21" s="377">
        <v>20337.2</v>
      </c>
      <c r="I21" s="515">
        <v>1134</v>
      </c>
      <c r="J21" s="377">
        <v>1436.4</v>
      </c>
      <c r="K21" s="281">
        <v>1287.9838013597405</v>
      </c>
      <c r="L21" s="377">
        <v>904.7</v>
      </c>
      <c r="M21" s="515">
        <v>907.2</v>
      </c>
      <c r="N21" s="377">
        <v>999</v>
      </c>
      <c r="O21" s="281">
        <v>959.0567693892101</v>
      </c>
      <c r="P21" s="377">
        <v>24229.7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</row>
    <row r="22" spans="2:29" ht="11.1" customHeight="1" x14ac:dyDescent="0.15">
      <c r="B22" s="160"/>
      <c r="C22" s="297">
        <v>41823</v>
      </c>
      <c r="E22" s="515">
        <v>831.6</v>
      </c>
      <c r="F22" s="377">
        <v>950.4</v>
      </c>
      <c r="G22" s="281">
        <v>867.59496503496473</v>
      </c>
      <c r="H22" s="377">
        <v>11988.6</v>
      </c>
      <c r="I22" s="515">
        <v>1123.2</v>
      </c>
      <c r="J22" s="377">
        <v>1414.8</v>
      </c>
      <c r="K22" s="281">
        <v>1290.0342857142862</v>
      </c>
      <c r="L22" s="377">
        <v>893.3</v>
      </c>
      <c r="M22" s="515">
        <v>918</v>
      </c>
      <c r="N22" s="377">
        <v>1005.48</v>
      </c>
      <c r="O22" s="281">
        <v>956.10554391312633</v>
      </c>
      <c r="P22" s="377">
        <v>15713.3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</row>
    <row r="23" spans="2:29" ht="11.1" customHeight="1" x14ac:dyDescent="0.15">
      <c r="B23" s="160"/>
      <c r="C23" s="297">
        <v>41824</v>
      </c>
      <c r="E23" s="515">
        <v>831.6</v>
      </c>
      <c r="F23" s="377">
        <v>950.4</v>
      </c>
      <c r="G23" s="281">
        <v>883.17345296022268</v>
      </c>
      <c r="H23" s="377">
        <v>23837.5</v>
      </c>
      <c r="I23" s="515">
        <v>1134</v>
      </c>
      <c r="J23" s="377">
        <v>1404</v>
      </c>
      <c r="K23" s="281">
        <v>1267.4311326468803</v>
      </c>
      <c r="L23" s="377">
        <v>1291.8</v>
      </c>
      <c r="M23" s="515">
        <v>914.97600000000011</v>
      </c>
      <c r="N23" s="377">
        <v>1014.12</v>
      </c>
      <c r="O23" s="281">
        <v>939.75330556857978</v>
      </c>
      <c r="P23" s="377">
        <v>29263.1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</row>
    <row r="24" spans="2:29" ht="11.1" customHeight="1" x14ac:dyDescent="0.15">
      <c r="B24" s="160"/>
      <c r="C24" s="297">
        <v>41827</v>
      </c>
      <c r="E24" s="515">
        <v>826.2</v>
      </c>
      <c r="F24" s="377">
        <v>955.8</v>
      </c>
      <c r="G24" s="281">
        <v>870.17192328503529</v>
      </c>
      <c r="H24" s="377">
        <v>43538.6</v>
      </c>
      <c r="I24" s="515">
        <v>1157.9760000000001</v>
      </c>
      <c r="J24" s="377">
        <v>1404</v>
      </c>
      <c r="K24" s="281">
        <v>1272.2839010282776</v>
      </c>
      <c r="L24" s="377">
        <v>2951.4</v>
      </c>
      <c r="M24" s="515">
        <v>898.56</v>
      </c>
      <c r="N24" s="377">
        <v>1003.32</v>
      </c>
      <c r="O24" s="281">
        <v>956.48722669564052</v>
      </c>
      <c r="P24" s="377">
        <v>54577.599999999999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</row>
    <row r="25" spans="2:29" ht="11.1" customHeight="1" x14ac:dyDescent="0.15">
      <c r="B25" s="160"/>
      <c r="C25" s="297">
        <v>41828</v>
      </c>
      <c r="E25" s="515">
        <v>831.6</v>
      </c>
      <c r="F25" s="377">
        <v>966.6</v>
      </c>
      <c r="G25" s="281">
        <v>885.96337845435255</v>
      </c>
      <c r="H25" s="377">
        <v>15010.7</v>
      </c>
      <c r="I25" s="515">
        <v>1179.3599999999999</v>
      </c>
      <c r="J25" s="377">
        <v>1414.8</v>
      </c>
      <c r="K25" s="281">
        <v>1294.9854363535296</v>
      </c>
      <c r="L25" s="377">
        <v>1194.7</v>
      </c>
      <c r="M25" s="515">
        <v>899.64</v>
      </c>
      <c r="N25" s="377">
        <v>1005.48</v>
      </c>
      <c r="O25" s="281">
        <v>938.14325242390839</v>
      </c>
      <c r="P25" s="377">
        <v>21140.5</v>
      </c>
    </row>
    <row r="26" spans="2:29" ht="11.1" customHeight="1" x14ac:dyDescent="0.15">
      <c r="B26" s="160"/>
      <c r="C26" s="297">
        <v>41829</v>
      </c>
      <c r="E26" s="515">
        <v>826.2</v>
      </c>
      <c r="F26" s="377">
        <v>979.56</v>
      </c>
      <c r="G26" s="281">
        <v>880.04547506669394</v>
      </c>
      <c r="H26" s="377">
        <v>16534.400000000001</v>
      </c>
      <c r="I26" s="515">
        <v>1198.8</v>
      </c>
      <c r="J26" s="377">
        <v>1420.2</v>
      </c>
      <c r="K26" s="281">
        <v>1319.9358897027143</v>
      </c>
      <c r="L26" s="377">
        <v>931</v>
      </c>
      <c r="M26" s="515">
        <v>899.64</v>
      </c>
      <c r="N26" s="377">
        <v>1024.92</v>
      </c>
      <c r="O26" s="281">
        <v>954.70419966207294</v>
      </c>
      <c r="P26" s="377">
        <v>32616.1</v>
      </c>
    </row>
    <row r="27" spans="2:29" ht="11.1" customHeight="1" x14ac:dyDescent="0.15">
      <c r="B27" s="160"/>
      <c r="C27" s="297">
        <v>41830</v>
      </c>
      <c r="E27" s="515">
        <v>826.2</v>
      </c>
      <c r="F27" s="377">
        <v>988.2</v>
      </c>
      <c r="G27" s="281">
        <v>890.76650065625029</v>
      </c>
      <c r="H27" s="377">
        <v>21489.4</v>
      </c>
      <c r="I27" s="515">
        <v>1198.8</v>
      </c>
      <c r="J27" s="377">
        <v>1444.7160000000001</v>
      </c>
      <c r="K27" s="281">
        <v>1323.7738717339664</v>
      </c>
      <c r="L27" s="377">
        <v>1000.3</v>
      </c>
      <c r="M27" s="515">
        <v>898.56</v>
      </c>
      <c r="N27" s="377">
        <v>1026</v>
      </c>
      <c r="O27" s="281">
        <v>973.05169100467265</v>
      </c>
      <c r="P27" s="377">
        <v>21447.4</v>
      </c>
    </row>
    <row r="28" spans="2:29" ht="11.1" customHeight="1" x14ac:dyDescent="0.15">
      <c r="B28" s="160"/>
      <c r="C28" s="297">
        <v>41831</v>
      </c>
      <c r="E28" s="130">
        <v>824.04</v>
      </c>
      <c r="F28" s="130">
        <v>982.8</v>
      </c>
      <c r="G28" s="130">
        <v>906.98530265802935</v>
      </c>
      <c r="H28" s="330">
        <v>15382.4</v>
      </c>
      <c r="I28" s="130">
        <v>1220.4000000000001</v>
      </c>
      <c r="J28" s="130">
        <v>1458</v>
      </c>
      <c r="K28" s="130">
        <v>1347.2936470588236</v>
      </c>
      <c r="L28" s="330">
        <v>1088.5</v>
      </c>
      <c r="M28" s="130">
        <v>899.64</v>
      </c>
      <c r="N28" s="130">
        <v>1042.2</v>
      </c>
      <c r="O28" s="130">
        <v>984.04104519457235</v>
      </c>
      <c r="P28" s="330">
        <v>29116.9</v>
      </c>
    </row>
    <row r="29" spans="2:29" ht="11.1" customHeight="1" x14ac:dyDescent="0.15">
      <c r="B29" s="160"/>
      <c r="C29" s="297">
        <v>41834</v>
      </c>
      <c r="E29" s="130">
        <v>831.6</v>
      </c>
      <c r="F29" s="130">
        <v>989.28</v>
      </c>
      <c r="G29" s="130">
        <v>892.54523838630791</v>
      </c>
      <c r="H29" s="379">
        <v>21269.7</v>
      </c>
      <c r="I29" s="130">
        <v>1209.5999999999999</v>
      </c>
      <c r="J29" s="130">
        <v>1458</v>
      </c>
      <c r="K29" s="130">
        <v>1324.5797509474824</v>
      </c>
      <c r="L29" s="379">
        <v>1249.9000000000001</v>
      </c>
      <c r="M29" s="130">
        <v>894.24</v>
      </c>
      <c r="N29" s="130">
        <v>1055.9160000000002</v>
      </c>
      <c r="O29" s="130">
        <v>977.82399600437964</v>
      </c>
      <c r="P29" s="379">
        <v>46559.7</v>
      </c>
    </row>
    <row r="30" spans="2:29" ht="11.1" customHeight="1" x14ac:dyDescent="0.15">
      <c r="B30" s="160"/>
      <c r="C30" s="297">
        <v>41835</v>
      </c>
      <c r="E30" s="130">
        <v>820.8</v>
      </c>
      <c r="F30" s="130">
        <v>1004.4</v>
      </c>
      <c r="G30" s="130">
        <v>905.23322211890832</v>
      </c>
      <c r="H30" s="379">
        <v>9377.2999999999993</v>
      </c>
      <c r="I30" s="130">
        <v>1198.8</v>
      </c>
      <c r="J30" s="130">
        <v>1458</v>
      </c>
      <c r="K30" s="130">
        <v>1337.7849056603775</v>
      </c>
      <c r="L30" s="379">
        <v>821.4</v>
      </c>
      <c r="M30" s="130">
        <v>898.56</v>
      </c>
      <c r="N30" s="130">
        <v>1060.56</v>
      </c>
      <c r="O30" s="130">
        <v>983.5943659100177</v>
      </c>
      <c r="P30" s="379">
        <v>21296.5</v>
      </c>
    </row>
    <row r="31" spans="2:29" ht="11.1" customHeight="1" x14ac:dyDescent="0.15">
      <c r="B31" s="160"/>
      <c r="C31" s="297">
        <v>41836</v>
      </c>
      <c r="E31" s="515">
        <v>820.8</v>
      </c>
      <c r="F31" s="377">
        <v>1004.4</v>
      </c>
      <c r="G31" s="281">
        <v>906.75530669931413</v>
      </c>
      <c r="H31" s="377">
        <v>22735.4</v>
      </c>
      <c r="I31" s="515">
        <v>1188</v>
      </c>
      <c r="J31" s="377">
        <v>1458</v>
      </c>
      <c r="K31" s="281">
        <v>1312.0889925645147</v>
      </c>
      <c r="L31" s="377">
        <v>1402.5</v>
      </c>
      <c r="M31" s="515">
        <v>896.4</v>
      </c>
      <c r="N31" s="377">
        <v>1050.8399999999999</v>
      </c>
      <c r="O31" s="281">
        <v>965.30356863766599</v>
      </c>
      <c r="P31" s="377">
        <v>31767.599999999999</v>
      </c>
    </row>
    <row r="32" spans="2:29" ht="11.1" customHeight="1" x14ac:dyDescent="0.15">
      <c r="B32" s="160"/>
      <c r="C32" s="297">
        <v>41837</v>
      </c>
      <c r="E32" s="515">
        <v>820.8</v>
      </c>
      <c r="F32" s="377">
        <v>994.68</v>
      </c>
      <c r="G32" s="281">
        <v>889.41967065192841</v>
      </c>
      <c r="H32" s="377">
        <v>15121.9</v>
      </c>
      <c r="I32" s="515">
        <v>1188</v>
      </c>
      <c r="J32" s="377">
        <v>1458</v>
      </c>
      <c r="K32" s="281">
        <v>1286.493112467306</v>
      </c>
      <c r="L32" s="377">
        <v>946</v>
      </c>
      <c r="M32" s="515">
        <v>902.88</v>
      </c>
      <c r="N32" s="377">
        <v>1042.2</v>
      </c>
      <c r="O32" s="281">
        <v>962.84656252702439</v>
      </c>
      <c r="P32" s="377">
        <v>18814</v>
      </c>
    </row>
    <row r="33" spans="2:16" ht="11.1" customHeight="1" x14ac:dyDescent="0.15">
      <c r="B33" s="160"/>
      <c r="C33" s="297">
        <v>41838</v>
      </c>
      <c r="E33" s="515">
        <v>820.8</v>
      </c>
      <c r="F33" s="377">
        <v>992.52</v>
      </c>
      <c r="G33" s="281">
        <v>877.15548299932459</v>
      </c>
      <c r="H33" s="377">
        <v>11140.2</v>
      </c>
      <c r="I33" s="515">
        <v>1188</v>
      </c>
      <c r="J33" s="377">
        <v>1440.18</v>
      </c>
      <c r="K33" s="281">
        <v>1291.0601371204702</v>
      </c>
      <c r="L33" s="377">
        <v>481.7</v>
      </c>
      <c r="M33" s="515">
        <v>894.24</v>
      </c>
      <c r="N33" s="377">
        <v>1047.5999999999999</v>
      </c>
      <c r="O33" s="281">
        <v>947.89808492922543</v>
      </c>
      <c r="P33" s="377">
        <v>14899.2</v>
      </c>
    </row>
    <row r="34" spans="2:16" ht="11.1" customHeight="1" x14ac:dyDescent="0.15">
      <c r="B34" s="160"/>
      <c r="C34" s="297">
        <v>41842</v>
      </c>
      <c r="E34" s="515">
        <v>806.76</v>
      </c>
      <c r="F34" s="377">
        <v>972</v>
      </c>
      <c r="G34" s="281">
        <v>865.29215412976123</v>
      </c>
      <c r="H34" s="377">
        <v>38165.4</v>
      </c>
      <c r="I34" s="515">
        <v>1217.1600000000001</v>
      </c>
      <c r="J34" s="377">
        <v>1439.64</v>
      </c>
      <c r="K34" s="281">
        <v>1311.8421467731073</v>
      </c>
      <c r="L34" s="377">
        <v>2351.8000000000002</v>
      </c>
      <c r="M34" s="515">
        <v>875.98800000000006</v>
      </c>
      <c r="N34" s="377">
        <v>1028.1600000000001</v>
      </c>
      <c r="O34" s="281">
        <v>943.72655068597396</v>
      </c>
      <c r="P34" s="377">
        <v>70118.399999999994</v>
      </c>
    </row>
    <row r="35" spans="2:16" ht="11.1" customHeight="1" x14ac:dyDescent="0.15">
      <c r="B35" s="160"/>
      <c r="C35" s="297">
        <v>41843</v>
      </c>
      <c r="E35" s="515">
        <v>793.8</v>
      </c>
      <c r="F35" s="377">
        <v>974.16</v>
      </c>
      <c r="G35" s="281">
        <v>870.35803587443979</v>
      </c>
      <c r="H35" s="377">
        <v>34083.9</v>
      </c>
      <c r="I35" s="515">
        <v>1230.0120000000002</v>
      </c>
      <c r="J35" s="377">
        <v>1458</v>
      </c>
      <c r="K35" s="281">
        <v>1331.2525218560863</v>
      </c>
      <c r="L35" s="377">
        <v>1524.8</v>
      </c>
      <c r="M35" s="515">
        <v>870.048</v>
      </c>
      <c r="N35" s="377">
        <v>1042.2</v>
      </c>
      <c r="O35" s="281">
        <v>945.45972868137483</v>
      </c>
      <c r="P35" s="377">
        <v>34998.6</v>
      </c>
    </row>
    <row r="36" spans="2:16" ht="11.1" customHeight="1" x14ac:dyDescent="0.15">
      <c r="B36" s="160"/>
      <c r="C36" s="297">
        <v>41844</v>
      </c>
      <c r="E36" s="515">
        <v>783</v>
      </c>
      <c r="F36" s="377">
        <v>993.6</v>
      </c>
      <c r="G36" s="281">
        <v>856.31898402329318</v>
      </c>
      <c r="H36" s="377">
        <v>21497.8</v>
      </c>
      <c r="I36" s="515">
        <v>1242</v>
      </c>
      <c r="J36" s="377">
        <v>1458</v>
      </c>
      <c r="K36" s="281">
        <v>1306.4013422818794</v>
      </c>
      <c r="L36" s="377">
        <v>1317.2</v>
      </c>
      <c r="M36" s="515">
        <v>864</v>
      </c>
      <c r="N36" s="377">
        <v>1050.8399999999999</v>
      </c>
      <c r="O36" s="281">
        <v>948.45238959281573</v>
      </c>
      <c r="P36" s="377">
        <v>18440.8</v>
      </c>
    </row>
    <row r="37" spans="2:16" ht="11.1" customHeight="1" x14ac:dyDescent="0.15">
      <c r="B37" s="160"/>
      <c r="C37" s="297">
        <v>41845</v>
      </c>
      <c r="E37" s="515">
        <v>777.6</v>
      </c>
      <c r="F37" s="377">
        <v>992.52</v>
      </c>
      <c r="G37" s="281">
        <v>853.74109520978061</v>
      </c>
      <c r="H37" s="377">
        <v>18275.5</v>
      </c>
      <c r="I37" s="515">
        <v>1242</v>
      </c>
      <c r="J37" s="377">
        <v>1458</v>
      </c>
      <c r="K37" s="281">
        <v>1311.8941380163244</v>
      </c>
      <c r="L37" s="377">
        <v>711.2</v>
      </c>
      <c r="M37" s="515">
        <v>858.6</v>
      </c>
      <c r="N37" s="377">
        <v>1065.96</v>
      </c>
      <c r="O37" s="281">
        <v>930.33820185937714</v>
      </c>
      <c r="P37" s="377">
        <v>20820.7</v>
      </c>
    </row>
    <row r="38" spans="2:16" ht="11.1" customHeight="1" x14ac:dyDescent="0.15">
      <c r="B38" s="160"/>
      <c r="C38" s="297">
        <v>41848</v>
      </c>
      <c r="E38" s="515">
        <v>766.8</v>
      </c>
      <c r="F38" s="377">
        <v>996.84</v>
      </c>
      <c r="G38" s="281">
        <v>842.99888255517521</v>
      </c>
      <c r="H38" s="377">
        <v>36714.199999999997</v>
      </c>
      <c r="I38" s="515">
        <v>1209.5999999999999</v>
      </c>
      <c r="J38" s="377">
        <v>1486.944</v>
      </c>
      <c r="K38" s="281">
        <v>1313.5715930902113</v>
      </c>
      <c r="L38" s="377">
        <v>2765.1</v>
      </c>
      <c r="M38" s="515">
        <v>844.56</v>
      </c>
      <c r="N38" s="377">
        <v>1051.92</v>
      </c>
      <c r="O38" s="281">
        <v>923.80865263148667</v>
      </c>
      <c r="P38" s="377">
        <v>54514.9</v>
      </c>
    </row>
    <row r="39" spans="2:16" ht="11.1" customHeight="1" x14ac:dyDescent="0.15">
      <c r="B39" s="160"/>
      <c r="C39" s="297">
        <v>41849</v>
      </c>
      <c r="D39" s="136"/>
      <c r="E39" s="515">
        <v>756</v>
      </c>
      <c r="F39" s="377">
        <v>993.6</v>
      </c>
      <c r="G39" s="281">
        <v>842.28636923283557</v>
      </c>
      <c r="H39" s="377">
        <v>21081.7</v>
      </c>
      <c r="I39" s="515">
        <v>1188</v>
      </c>
      <c r="J39" s="377">
        <v>1512</v>
      </c>
      <c r="K39" s="281">
        <v>1307.2944833380011</v>
      </c>
      <c r="L39" s="377">
        <v>1180.9000000000001</v>
      </c>
      <c r="M39" s="515">
        <v>826.2</v>
      </c>
      <c r="N39" s="377">
        <v>1042.2</v>
      </c>
      <c r="O39" s="281">
        <v>913.13886982976271</v>
      </c>
      <c r="P39" s="377">
        <v>31222</v>
      </c>
    </row>
    <row r="40" spans="2:16" x14ac:dyDescent="0.15">
      <c r="B40" s="160"/>
      <c r="C40" s="297">
        <v>41850</v>
      </c>
      <c r="D40" s="161"/>
      <c r="E40" s="162">
        <v>756</v>
      </c>
      <c r="F40" s="162">
        <v>965.52</v>
      </c>
      <c r="G40" s="161">
        <v>840.02062094902806</v>
      </c>
      <c r="H40" s="162">
        <v>16645.099999999999</v>
      </c>
      <c r="I40" s="162">
        <v>1166.4000000000001</v>
      </c>
      <c r="J40" s="162">
        <v>1522.8</v>
      </c>
      <c r="K40" s="162">
        <v>1281.7898617511526</v>
      </c>
      <c r="L40" s="162">
        <v>1281.2</v>
      </c>
      <c r="M40" s="162">
        <v>810</v>
      </c>
      <c r="N40" s="162">
        <v>1026</v>
      </c>
      <c r="O40" s="162">
        <v>902.88759139635181</v>
      </c>
      <c r="P40" s="161">
        <v>29660.9</v>
      </c>
    </row>
    <row r="41" spans="2:16" x14ac:dyDescent="0.15">
      <c r="B41" s="151"/>
      <c r="C41" s="332">
        <v>41851</v>
      </c>
      <c r="D41" s="167"/>
      <c r="E41" s="171">
        <v>752.76</v>
      </c>
      <c r="F41" s="171">
        <v>961.2</v>
      </c>
      <c r="G41" s="171">
        <v>832.98733122858903</v>
      </c>
      <c r="H41" s="171">
        <v>16257.9</v>
      </c>
      <c r="I41" s="171">
        <v>1166.4000000000001</v>
      </c>
      <c r="J41" s="171">
        <v>1504.44</v>
      </c>
      <c r="K41" s="171">
        <v>1285.815950540959</v>
      </c>
      <c r="L41" s="171">
        <v>1009.3</v>
      </c>
      <c r="M41" s="171">
        <v>810</v>
      </c>
      <c r="N41" s="171">
        <v>1015.2</v>
      </c>
      <c r="O41" s="171">
        <v>897.8282385957483</v>
      </c>
      <c r="P41" s="167">
        <v>33087.199999999997</v>
      </c>
    </row>
    <row r="43" spans="2:16" x14ac:dyDescent="0.15">
      <c r="P43" s="702"/>
    </row>
    <row r="44" spans="2:16" x14ac:dyDescent="0.15">
      <c r="P44" s="702"/>
    </row>
    <row r="45" spans="2:16" x14ac:dyDescent="0.15">
      <c r="P45" s="702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0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75" t="s">
        <v>42</v>
      </c>
      <c r="E4" s="776"/>
      <c r="F4" s="776"/>
      <c r="G4" s="776"/>
      <c r="H4" s="777"/>
      <c r="I4" s="33"/>
      <c r="J4" s="33"/>
      <c r="K4" s="775" t="s">
        <v>43</v>
      </c>
      <c r="L4" s="776"/>
      <c r="M4" s="777"/>
      <c r="N4" s="33"/>
      <c r="O4" s="33"/>
      <c r="P4" s="33"/>
    </row>
    <row r="5" spans="1:17" ht="18.75" customHeight="1" x14ac:dyDescent="0.15">
      <c r="A5" s="36"/>
      <c r="B5" s="37"/>
      <c r="C5" s="38"/>
      <c r="D5" s="778" t="s">
        <v>44</v>
      </c>
      <c r="E5" s="779"/>
      <c r="F5" s="39" t="s">
        <v>45</v>
      </c>
      <c r="G5" s="40" t="s">
        <v>46</v>
      </c>
      <c r="H5" s="780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0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1"/>
      <c r="I6" s="47"/>
      <c r="J6" s="47"/>
      <c r="K6" s="45" t="s">
        <v>58</v>
      </c>
      <c r="L6" s="45" t="s">
        <v>59</v>
      </c>
      <c r="M6" s="781"/>
      <c r="N6" s="47"/>
      <c r="O6" s="47"/>
      <c r="P6" s="47"/>
    </row>
    <row r="7" spans="1:17" ht="16.5" customHeight="1" x14ac:dyDescent="0.15">
      <c r="A7" s="126" t="s">
        <v>80</v>
      </c>
      <c r="B7" s="49">
        <v>22</v>
      </c>
      <c r="C7" s="60" t="s">
        <v>81</v>
      </c>
      <c r="D7" s="51"/>
      <c r="E7" s="52">
        <v>2657228</v>
      </c>
      <c r="F7" s="51">
        <v>2096236</v>
      </c>
      <c r="G7" s="51">
        <v>1056915</v>
      </c>
      <c r="H7" s="51">
        <v>5810379</v>
      </c>
      <c r="I7" s="51"/>
      <c r="J7" s="51">
        <v>5810379</v>
      </c>
      <c r="K7" s="51">
        <v>20463410</v>
      </c>
      <c r="L7" s="51"/>
      <c r="M7" s="51">
        <v>20463410</v>
      </c>
      <c r="N7" s="51"/>
      <c r="O7" s="51">
        <v>20463410</v>
      </c>
      <c r="P7" s="52">
        <v>26273789</v>
      </c>
    </row>
    <row r="8" spans="1:17" ht="16.5" customHeight="1" x14ac:dyDescent="0.15">
      <c r="A8" s="53" t="s">
        <v>60</v>
      </c>
      <c r="B8" s="49">
        <v>23</v>
      </c>
      <c r="C8" s="54" t="s">
        <v>60</v>
      </c>
      <c r="D8" s="51"/>
      <c r="E8" s="51">
        <v>2869919</v>
      </c>
      <c r="F8" s="51">
        <v>2078399</v>
      </c>
      <c r="G8" s="51">
        <v>770679</v>
      </c>
      <c r="H8" s="51">
        <v>5718997</v>
      </c>
      <c r="I8" s="51"/>
      <c r="J8" s="51">
        <v>5718997</v>
      </c>
      <c r="K8" s="51">
        <v>21735698</v>
      </c>
      <c r="L8" s="51"/>
      <c r="M8" s="51">
        <v>21735698</v>
      </c>
      <c r="N8" s="51"/>
      <c r="O8" s="51">
        <v>21735698</v>
      </c>
      <c r="P8" s="52">
        <v>27454695</v>
      </c>
    </row>
    <row r="9" spans="1:17" ht="16.5" customHeight="1" x14ac:dyDescent="0.15">
      <c r="A9" s="53" t="s">
        <v>60</v>
      </c>
      <c r="B9" s="49">
        <v>24</v>
      </c>
      <c r="C9" s="54"/>
      <c r="D9" s="51"/>
      <c r="E9" s="52">
        <v>3693161</v>
      </c>
      <c r="F9" s="51">
        <v>2691385</v>
      </c>
      <c r="G9" s="51">
        <v>1141366</v>
      </c>
      <c r="H9" s="51">
        <v>7525912</v>
      </c>
      <c r="I9" s="51"/>
      <c r="J9" s="51">
        <v>7525912</v>
      </c>
      <c r="K9" s="51">
        <v>26007803</v>
      </c>
      <c r="L9" s="51"/>
      <c r="M9" s="51">
        <v>26007803</v>
      </c>
      <c r="N9" s="51"/>
      <c r="O9" s="51">
        <v>26007803</v>
      </c>
      <c r="P9" s="52">
        <v>33533715</v>
      </c>
    </row>
    <row r="10" spans="1:17" ht="16.5" customHeight="1" x14ac:dyDescent="0.15">
      <c r="A10" s="55" t="s">
        <v>60</v>
      </c>
      <c r="B10" s="56">
        <v>25</v>
      </c>
      <c r="C10" s="57"/>
      <c r="D10" s="59"/>
      <c r="E10" s="59">
        <v>3419704</v>
      </c>
      <c r="F10" s="59">
        <v>2371023</v>
      </c>
      <c r="G10" s="59">
        <v>1274766</v>
      </c>
      <c r="H10" s="59">
        <f>SUM(E10:G10)</f>
        <v>7065493</v>
      </c>
      <c r="I10" s="59">
        <v>935442</v>
      </c>
      <c r="J10" s="59">
        <f>SUM(H10:I10)</f>
        <v>8000935</v>
      </c>
      <c r="K10" s="59">
        <v>27656312</v>
      </c>
      <c r="L10" s="58"/>
      <c r="M10" s="59">
        <v>27656312</v>
      </c>
      <c r="N10" s="58"/>
      <c r="O10" s="59">
        <v>27656312</v>
      </c>
      <c r="P10" s="59">
        <f>(J10+O10)</f>
        <v>35657247</v>
      </c>
    </row>
    <row r="11" spans="1:17" ht="16.5" customHeight="1" x14ac:dyDescent="0.25">
      <c r="A11" s="53" t="s">
        <v>86</v>
      </c>
      <c r="B11" s="49">
        <v>12</v>
      </c>
      <c r="C11" s="60" t="s">
        <v>61</v>
      </c>
      <c r="D11" s="51"/>
      <c r="E11" s="51">
        <v>510415</v>
      </c>
      <c r="F11" s="51">
        <v>206265.69999999998</v>
      </c>
      <c r="G11" s="113">
        <v>112853</v>
      </c>
      <c r="H11" s="101">
        <f t="shared" ref="H11:H26" si="0">SUM(E11:G11)</f>
        <v>829533.7</v>
      </c>
      <c r="I11" s="51"/>
      <c r="J11" s="51">
        <f t="shared" ref="J11:J26" si="1">H11+I11</f>
        <v>829533.7</v>
      </c>
      <c r="K11" s="51">
        <v>2447490.1</v>
      </c>
      <c r="L11" s="51"/>
      <c r="M11" s="51">
        <f t="shared" ref="M11:M25" si="2">K11+L11</f>
        <v>2447490.1</v>
      </c>
      <c r="N11" s="51"/>
      <c r="O11" s="52">
        <f t="shared" ref="O11:O26" si="3">M11+N11</f>
        <v>2447490.1</v>
      </c>
      <c r="P11" s="51">
        <f t="shared" ref="P11:P26" si="4">J11+O11</f>
        <v>3277023.8</v>
      </c>
    </row>
    <row r="12" spans="1:17" ht="16.5" customHeight="1" x14ac:dyDescent="0.25">
      <c r="A12" s="53" t="s">
        <v>78</v>
      </c>
      <c r="B12" s="49">
        <v>1</v>
      </c>
      <c r="C12" s="60" t="s">
        <v>61</v>
      </c>
      <c r="D12" s="51"/>
      <c r="E12" s="51">
        <v>336487.2</v>
      </c>
      <c r="F12" s="51">
        <v>208626.00000000003</v>
      </c>
      <c r="G12" s="125">
        <v>103477.09999999999</v>
      </c>
      <c r="H12" s="101">
        <f t="shared" si="0"/>
        <v>648590.30000000005</v>
      </c>
      <c r="I12" s="51"/>
      <c r="J12" s="51">
        <f t="shared" si="1"/>
        <v>648590.30000000005</v>
      </c>
      <c r="K12" s="51">
        <v>2464037.3000000003</v>
      </c>
      <c r="L12" s="51"/>
      <c r="M12" s="51">
        <f t="shared" si="2"/>
        <v>2464037.3000000003</v>
      </c>
      <c r="N12" s="51"/>
      <c r="O12" s="51">
        <f t="shared" si="3"/>
        <v>2464037.3000000003</v>
      </c>
      <c r="P12" s="52">
        <f t="shared" si="4"/>
        <v>3112627.6000000006</v>
      </c>
    </row>
    <row r="13" spans="1:17" ht="16.5" customHeight="1" x14ac:dyDescent="0.25">
      <c r="A13" s="53"/>
      <c r="B13" s="49">
        <v>2</v>
      </c>
      <c r="C13" s="60"/>
      <c r="D13" s="51"/>
      <c r="E13" s="51">
        <v>254869.50000000003</v>
      </c>
      <c r="F13" s="51">
        <v>189335.5</v>
      </c>
      <c r="G13" s="125">
        <v>104189.1</v>
      </c>
      <c r="H13" s="101">
        <f t="shared" si="0"/>
        <v>548394.1</v>
      </c>
      <c r="I13" s="51"/>
      <c r="J13" s="51">
        <f t="shared" si="1"/>
        <v>548394.1</v>
      </c>
      <c r="K13" s="51">
        <v>2380238.5000000005</v>
      </c>
      <c r="L13" s="51"/>
      <c r="M13" s="51">
        <f t="shared" si="2"/>
        <v>2380238.5000000005</v>
      </c>
      <c r="N13" s="51"/>
      <c r="O13" s="51">
        <f t="shared" si="3"/>
        <v>2380238.5000000005</v>
      </c>
      <c r="P13" s="52">
        <f t="shared" si="4"/>
        <v>2928632.6000000006</v>
      </c>
    </row>
    <row r="14" spans="1:17" ht="16.5" customHeight="1" x14ac:dyDescent="0.25">
      <c r="A14" s="53"/>
      <c r="B14" s="49">
        <v>3</v>
      </c>
      <c r="C14" s="60"/>
      <c r="D14" s="51"/>
      <c r="E14" s="51">
        <v>248717.89999999997</v>
      </c>
      <c r="F14" s="51">
        <v>145889</v>
      </c>
      <c r="G14" s="113">
        <v>76393.5</v>
      </c>
      <c r="H14" s="101">
        <f t="shared" si="0"/>
        <v>471000.39999999997</v>
      </c>
      <c r="I14" s="51">
        <v>62022</v>
      </c>
      <c r="J14" s="51">
        <f t="shared" si="1"/>
        <v>533022.39999999991</v>
      </c>
      <c r="K14" s="51">
        <v>1968183.4</v>
      </c>
      <c r="L14" s="51"/>
      <c r="M14" s="51">
        <f t="shared" si="2"/>
        <v>1968183.4</v>
      </c>
      <c r="N14" s="51">
        <v>338221</v>
      </c>
      <c r="O14" s="51">
        <f t="shared" si="3"/>
        <v>2306404.4</v>
      </c>
      <c r="P14" s="52">
        <f t="shared" si="4"/>
        <v>2839426.8</v>
      </c>
    </row>
    <row r="15" spans="1:17" ht="16.5" customHeight="1" x14ac:dyDescent="0.25">
      <c r="A15" s="53"/>
      <c r="B15" s="49">
        <v>4</v>
      </c>
      <c r="C15" s="60"/>
      <c r="D15" s="51"/>
      <c r="E15" s="51">
        <v>280270</v>
      </c>
      <c r="F15" s="51">
        <v>168546.30000000002</v>
      </c>
      <c r="G15" s="113">
        <v>132112.5</v>
      </c>
      <c r="H15" s="101">
        <f t="shared" si="0"/>
        <v>580928.80000000005</v>
      </c>
      <c r="I15" s="51">
        <v>54919.19999999999</v>
      </c>
      <c r="J15" s="51">
        <f t="shared" si="1"/>
        <v>635848</v>
      </c>
      <c r="K15" s="51">
        <v>2180289.7999999998</v>
      </c>
      <c r="L15" s="51"/>
      <c r="M15" s="51">
        <f t="shared" si="2"/>
        <v>2180289.7999999998</v>
      </c>
      <c r="N15" s="51">
        <v>386495.60000000003</v>
      </c>
      <c r="O15" s="51">
        <f t="shared" si="3"/>
        <v>2566785.4</v>
      </c>
      <c r="P15" s="52">
        <f t="shared" si="4"/>
        <v>3202633.4</v>
      </c>
    </row>
    <row r="16" spans="1:17" ht="16.5" customHeight="1" x14ac:dyDescent="0.25">
      <c r="A16" s="53"/>
      <c r="B16" s="49">
        <v>5</v>
      </c>
      <c r="C16" s="60"/>
      <c r="D16" s="51"/>
      <c r="E16" s="51">
        <v>318535.59999999998</v>
      </c>
      <c r="F16" s="51">
        <v>215070.9</v>
      </c>
      <c r="G16" s="113">
        <v>112236</v>
      </c>
      <c r="H16" s="101">
        <f t="shared" si="0"/>
        <v>645842.5</v>
      </c>
      <c r="I16" s="51">
        <v>60021.399999999994</v>
      </c>
      <c r="J16" s="51">
        <f t="shared" si="1"/>
        <v>705863.9</v>
      </c>
      <c r="K16" s="51">
        <v>2391700.2000000007</v>
      </c>
      <c r="L16" s="51"/>
      <c r="M16" s="51">
        <f t="shared" si="2"/>
        <v>2391700.2000000007</v>
      </c>
      <c r="N16" s="51">
        <v>459180.7</v>
      </c>
      <c r="O16" s="51">
        <f t="shared" si="3"/>
        <v>2850880.9000000008</v>
      </c>
      <c r="P16" s="52">
        <f t="shared" si="4"/>
        <v>3556744.8000000007</v>
      </c>
    </row>
    <row r="17" spans="1:18" ht="16.5" customHeight="1" x14ac:dyDescent="0.25">
      <c r="A17" s="53"/>
      <c r="B17" s="49">
        <v>6</v>
      </c>
      <c r="C17" s="60"/>
      <c r="D17" s="51"/>
      <c r="E17" s="51">
        <v>246933</v>
      </c>
      <c r="F17" s="51">
        <v>196351.8</v>
      </c>
      <c r="G17" s="113">
        <v>90540.6</v>
      </c>
      <c r="H17" s="101">
        <f t="shared" si="0"/>
        <v>533825.4</v>
      </c>
      <c r="I17" s="51">
        <v>65013.200000000004</v>
      </c>
      <c r="J17" s="51">
        <f t="shared" si="1"/>
        <v>598838.6</v>
      </c>
      <c r="K17" s="51">
        <v>1763732.7000000002</v>
      </c>
      <c r="L17" s="51"/>
      <c r="M17" s="51">
        <f t="shared" si="2"/>
        <v>1763732.7000000002</v>
      </c>
      <c r="N17" s="51">
        <v>375395.6</v>
      </c>
      <c r="O17" s="51">
        <f t="shared" si="3"/>
        <v>2139128.3000000003</v>
      </c>
      <c r="P17" s="52">
        <f t="shared" si="4"/>
        <v>2737966.9000000004</v>
      </c>
      <c r="R17" s="34"/>
    </row>
    <row r="18" spans="1:18" ht="16.5" customHeight="1" x14ac:dyDescent="0.25">
      <c r="A18" s="53"/>
      <c r="B18" s="49">
        <v>7</v>
      </c>
      <c r="C18" s="60"/>
      <c r="D18" s="51"/>
      <c r="E18" s="51">
        <v>332156.79999999999</v>
      </c>
      <c r="F18" s="51">
        <v>218453.6</v>
      </c>
      <c r="G18" s="113">
        <v>105999.79999999999</v>
      </c>
      <c r="H18" s="101">
        <f t="shared" si="0"/>
        <v>656610.19999999995</v>
      </c>
      <c r="I18" s="51">
        <v>60102.000000000007</v>
      </c>
      <c r="J18" s="51">
        <f t="shared" si="1"/>
        <v>716712.2</v>
      </c>
      <c r="K18" s="51">
        <v>2110277.9</v>
      </c>
      <c r="L18" s="51"/>
      <c r="M18" s="51">
        <f t="shared" si="2"/>
        <v>2110277.9</v>
      </c>
      <c r="N18" s="51">
        <v>412972.5</v>
      </c>
      <c r="O18" s="51">
        <f t="shared" si="3"/>
        <v>2523250.4</v>
      </c>
      <c r="P18" s="52">
        <f t="shared" si="4"/>
        <v>3239962.5999999996</v>
      </c>
      <c r="R18" s="104"/>
    </row>
    <row r="19" spans="1:18" ht="16.5" customHeight="1" x14ac:dyDescent="0.25">
      <c r="A19" s="53"/>
      <c r="B19" s="49">
        <v>8</v>
      </c>
      <c r="C19" s="60"/>
      <c r="D19" s="51"/>
      <c r="E19" s="51">
        <v>258779.89999999997</v>
      </c>
      <c r="F19" s="51">
        <v>175362.80000000002</v>
      </c>
      <c r="G19" s="113">
        <v>106790.7</v>
      </c>
      <c r="H19" s="101">
        <f t="shared" si="0"/>
        <v>540933.39999999991</v>
      </c>
      <c r="I19" s="51">
        <v>52593.2</v>
      </c>
      <c r="J19" s="51">
        <f t="shared" si="1"/>
        <v>593526.59999999986</v>
      </c>
      <c r="K19" s="51">
        <v>1992590.0999999996</v>
      </c>
      <c r="L19" s="51"/>
      <c r="M19" s="51">
        <f t="shared" si="2"/>
        <v>1992590.0999999996</v>
      </c>
      <c r="N19" s="51">
        <v>440337.6</v>
      </c>
      <c r="O19" s="51">
        <f t="shared" si="3"/>
        <v>2432927.6999999997</v>
      </c>
      <c r="P19" s="52">
        <f t="shared" si="4"/>
        <v>3026454.3</v>
      </c>
      <c r="R19" s="104"/>
    </row>
    <row r="20" spans="1:18" ht="16.5" customHeight="1" x14ac:dyDescent="0.25">
      <c r="A20" s="53"/>
      <c r="B20" s="49">
        <v>9</v>
      </c>
      <c r="C20" s="60"/>
      <c r="D20" s="51"/>
      <c r="E20" s="51">
        <v>239716.5</v>
      </c>
      <c r="F20" s="51">
        <v>171190.5</v>
      </c>
      <c r="G20" s="113">
        <v>112164.2</v>
      </c>
      <c r="H20" s="101">
        <f t="shared" si="0"/>
        <v>523071.2</v>
      </c>
      <c r="I20" s="51">
        <v>111650.79999999999</v>
      </c>
      <c r="J20" s="51">
        <f t="shared" si="1"/>
        <v>634722</v>
      </c>
      <c r="K20" s="51">
        <v>2272637.7999999993</v>
      </c>
      <c r="L20" s="51"/>
      <c r="M20" s="51">
        <f t="shared" si="2"/>
        <v>2272637.7999999993</v>
      </c>
      <c r="N20" s="51">
        <v>857371.2</v>
      </c>
      <c r="O20" s="51">
        <f t="shared" si="3"/>
        <v>3130008.9999999991</v>
      </c>
      <c r="P20" s="52">
        <f t="shared" si="4"/>
        <v>3764730.9999999991</v>
      </c>
      <c r="R20" s="104"/>
    </row>
    <row r="21" spans="1:18" ht="16.5" customHeight="1" x14ac:dyDescent="0.25">
      <c r="A21" s="53"/>
      <c r="B21" s="49">
        <v>10</v>
      </c>
      <c r="C21" s="60"/>
      <c r="D21" s="51"/>
      <c r="E21" s="51">
        <v>319387.69999999995</v>
      </c>
      <c r="F21" s="51">
        <v>244045.59999999998</v>
      </c>
      <c r="G21" s="113">
        <v>93454.399999999994</v>
      </c>
      <c r="H21" s="101">
        <f t="shared" si="0"/>
        <v>656887.69999999995</v>
      </c>
      <c r="I21" s="51">
        <v>165086.80000000002</v>
      </c>
      <c r="J21" s="51">
        <f t="shared" si="1"/>
        <v>821974.5</v>
      </c>
      <c r="K21" s="51">
        <v>2707008.9000000004</v>
      </c>
      <c r="L21" s="51"/>
      <c r="M21" s="51">
        <f t="shared" si="2"/>
        <v>2707008.9000000004</v>
      </c>
      <c r="N21" s="51">
        <v>398857.20000000007</v>
      </c>
      <c r="O21" s="51">
        <f t="shared" si="3"/>
        <v>3105866.1000000006</v>
      </c>
      <c r="P21" s="52">
        <f t="shared" si="4"/>
        <v>3927840.6000000006</v>
      </c>
      <c r="R21" s="104"/>
    </row>
    <row r="22" spans="1:18" ht="16.5" customHeight="1" x14ac:dyDescent="0.25">
      <c r="A22" s="53"/>
      <c r="B22" s="49">
        <v>11</v>
      </c>
      <c r="C22" s="60"/>
      <c r="D22" s="51"/>
      <c r="E22" s="51">
        <v>279502.8</v>
      </c>
      <c r="F22" s="51">
        <v>219346.7</v>
      </c>
      <c r="G22" s="113">
        <v>103867.5</v>
      </c>
      <c r="H22" s="101">
        <f t="shared" si="0"/>
        <v>602717</v>
      </c>
      <c r="I22" s="51">
        <v>147907.00000000003</v>
      </c>
      <c r="J22" s="51">
        <f t="shared" si="1"/>
        <v>750624</v>
      </c>
      <c r="K22" s="51">
        <v>2612960.6999999997</v>
      </c>
      <c r="L22" s="51"/>
      <c r="M22" s="51">
        <f t="shared" si="2"/>
        <v>2612960.6999999997</v>
      </c>
      <c r="N22" s="51">
        <v>356934.7</v>
      </c>
      <c r="O22" s="51">
        <f t="shared" si="3"/>
        <v>2969895.4</v>
      </c>
      <c r="P22" s="52">
        <f t="shared" si="4"/>
        <v>3720519.4</v>
      </c>
      <c r="R22" s="104"/>
    </row>
    <row r="23" spans="1:18" ht="16.5" customHeight="1" x14ac:dyDescent="0.25">
      <c r="A23" s="53"/>
      <c r="B23" s="49">
        <v>12</v>
      </c>
      <c r="C23" s="60"/>
      <c r="D23" s="51"/>
      <c r="E23" s="51">
        <v>304347.5</v>
      </c>
      <c r="F23" s="51">
        <v>218804.30000000002</v>
      </c>
      <c r="G23" s="113">
        <v>133550.79999999999</v>
      </c>
      <c r="H23" s="101">
        <f t="shared" si="0"/>
        <v>656702.60000000009</v>
      </c>
      <c r="I23" s="51">
        <v>156126.79999999999</v>
      </c>
      <c r="J23" s="51">
        <f t="shared" si="1"/>
        <v>812829.40000000014</v>
      </c>
      <c r="K23" s="51">
        <v>2812654.5999999996</v>
      </c>
      <c r="L23" s="51"/>
      <c r="M23" s="51">
        <f t="shared" si="2"/>
        <v>2812654.5999999996</v>
      </c>
      <c r="N23" s="51">
        <v>387039.2</v>
      </c>
      <c r="O23" s="51">
        <f t="shared" si="3"/>
        <v>3199693.8</v>
      </c>
      <c r="P23" s="52">
        <f t="shared" si="4"/>
        <v>4012523.2</v>
      </c>
      <c r="R23" s="104"/>
    </row>
    <row r="24" spans="1:18" x14ac:dyDescent="0.25">
      <c r="A24" s="53" t="s">
        <v>84</v>
      </c>
      <c r="B24" s="49">
        <v>1</v>
      </c>
      <c r="C24" s="60" t="s">
        <v>61</v>
      </c>
      <c r="D24" s="51"/>
      <c r="E24" s="51">
        <v>343577.9</v>
      </c>
      <c r="F24" s="51">
        <v>192282.3</v>
      </c>
      <c r="G24" s="113">
        <v>106872.7</v>
      </c>
      <c r="H24" s="101">
        <f t="shared" si="0"/>
        <v>642732.89999999991</v>
      </c>
      <c r="I24" s="51">
        <v>146887</v>
      </c>
      <c r="J24" s="51">
        <f t="shared" si="1"/>
        <v>789619.89999999991</v>
      </c>
      <c r="K24" s="51">
        <v>2720619.0999999996</v>
      </c>
      <c r="L24" s="51"/>
      <c r="M24" s="51">
        <f t="shared" si="2"/>
        <v>2720619.0999999996</v>
      </c>
      <c r="N24" s="51">
        <v>346973.3</v>
      </c>
      <c r="O24" s="51">
        <f t="shared" si="3"/>
        <v>3067592.3999999994</v>
      </c>
      <c r="P24" s="52">
        <f t="shared" si="4"/>
        <v>3857212.2999999993</v>
      </c>
      <c r="Q24" s="34"/>
      <c r="R24" s="104"/>
    </row>
    <row r="25" spans="1:18" x14ac:dyDescent="0.25">
      <c r="A25" s="53"/>
      <c r="B25" s="49">
        <v>2</v>
      </c>
      <c r="C25" s="60"/>
      <c r="D25" s="51"/>
      <c r="E25" s="51">
        <v>232246.6</v>
      </c>
      <c r="F25" s="51">
        <v>170830.4</v>
      </c>
      <c r="G25" s="113">
        <v>82784.5</v>
      </c>
      <c r="H25" s="101">
        <f t="shared" si="0"/>
        <v>485861.5</v>
      </c>
      <c r="I25" s="51">
        <v>135040.6</v>
      </c>
      <c r="J25" s="51">
        <f t="shared" si="1"/>
        <v>620902.1</v>
      </c>
      <c r="K25" s="51">
        <v>2347832.5999999996</v>
      </c>
      <c r="L25" s="51"/>
      <c r="M25" s="51">
        <f t="shared" si="2"/>
        <v>2347832.5999999996</v>
      </c>
      <c r="N25" s="51">
        <v>330862.59999999998</v>
      </c>
      <c r="O25" s="51">
        <f t="shared" si="3"/>
        <v>2678695.1999999997</v>
      </c>
      <c r="P25" s="52">
        <f t="shared" si="4"/>
        <v>3299597.3</v>
      </c>
      <c r="R25" s="104"/>
    </row>
    <row r="26" spans="1:18" x14ac:dyDescent="0.25">
      <c r="A26" s="53"/>
      <c r="B26" s="49">
        <v>3</v>
      </c>
      <c r="C26" s="60"/>
      <c r="D26" s="51"/>
      <c r="E26" s="51">
        <v>269349.10000000003</v>
      </c>
      <c r="F26" s="51">
        <v>196031.89999999997</v>
      </c>
      <c r="G26" s="113">
        <v>100729.60000000001</v>
      </c>
      <c r="H26" s="101">
        <f t="shared" si="0"/>
        <v>566110.6</v>
      </c>
      <c r="I26" s="51">
        <v>150439.30000000002</v>
      </c>
      <c r="J26" s="51">
        <f t="shared" si="1"/>
        <v>716549.9</v>
      </c>
      <c r="K26" s="51">
        <v>2558668.6</v>
      </c>
      <c r="L26" s="51"/>
      <c r="M26" s="51">
        <f>K26+L26</f>
        <v>2558668.6</v>
      </c>
      <c r="N26" s="51">
        <v>407205.69999999995</v>
      </c>
      <c r="O26" s="51">
        <f t="shared" si="3"/>
        <v>2965874.3</v>
      </c>
      <c r="P26" s="52">
        <f t="shared" si="4"/>
        <v>3682424.1999999997</v>
      </c>
      <c r="R26" s="104"/>
    </row>
    <row r="27" spans="1:18" x14ac:dyDescent="0.25">
      <c r="A27" s="53"/>
      <c r="B27" s="49">
        <v>4</v>
      </c>
      <c r="C27" s="60"/>
      <c r="D27" s="51"/>
      <c r="E27" s="51">
        <v>284212.20000000007</v>
      </c>
      <c r="F27" s="51">
        <v>238251.59999999998</v>
      </c>
      <c r="G27" s="113">
        <v>110154.7</v>
      </c>
      <c r="H27" s="101">
        <f>SUM(E27:G27)</f>
        <v>632618.5</v>
      </c>
      <c r="I27" s="51">
        <v>178632.50000000003</v>
      </c>
      <c r="J27" s="51">
        <f>H27+I27</f>
        <v>811251</v>
      </c>
      <c r="K27" s="51">
        <v>2588032.7000000002</v>
      </c>
      <c r="L27" s="51"/>
      <c r="M27" s="51">
        <f>K27+L27</f>
        <v>2588032.7000000002</v>
      </c>
      <c r="N27" s="51">
        <v>473775.10000000003</v>
      </c>
      <c r="O27" s="51">
        <f>M27+N27</f>
        <v>3061807.8000000003</v>
      </c>
      <c r="P27" s="52">
        <f>J27+O27</f>
        <v>3873058.8000000003</v>
      </c>
      <c r="R27" s="104"/>
    </row>
    <row r="28" spans="1:18" x14ac:dyDescent="0.25">
      <c r="A28" s="53"/>
      <c r="B28" s="49">
        <v>5</v>
      </c>
      <c r="C28" s="60"/>
      <c r="D28" s="51"/>
      <c r="E28" s="51">
        <v>232755.4</v>
      </c>
      <c r="F28" s="51">
        <v>193070.4</v>
      </c>
      <c r="G28" s="113">
        <v>79457.899999999994</v>
      </c>
      <c r="H28" s="101">
        <f>SUM(E28:G28)</f>
        <v>505283.69999999995</v>
      </c>
      <c r="I28" s="51">
        <v>136880.00000000003</v>
      </c>
      <c r="J28" s="51">
        <f>H28+I28</f>
        <v>642163.69999999995</v>
      </c>
      <c r="K28" s="51">
        <v>2065511</v>
      </c>
      <c r="L28" s="51"/>
      <c r="M28" s="51">
        <f>K28+L28</f>
        <v>2065511</v>
      </c>
      <c r="N28" s="51">
        <v>358876.3</v>
      </c>
      <c r="O28" s="51">
        <f>M28+N28</f>
        <v>2424387.2999999998</v>
      </c>
      <c r="P28" s="52">
        <f>J28+O28</f>
        <v>3066551</v>
      </c>
      <c r="R28" s="104"/>
    </row>
    <row r="29" spans="1:18" x14ac:dyDescent="0.25">
      <c r="A29" s="53"/>
      <c r="B29" s="49">
        <v>6</v>
      </c>
      <c r="C29" s="60"/>
      <c r="D29" s="51"/>
      <c r="E29" s="52">
        <v>237913.19999999998</v>
      </c>
      <c r="F29" s="51">
        <v>219588.8</v>
      </c>
      <c r="G29" s="113">
        <v>126775.4</v>
      </c>
      <c r="H29" s="772">
        <f>SUM(E29:G29)</f>
        <v>584277.4</v>
      </c>
      <c r="I29" s="51">
        <v>136947.9</v>
      </c>
      <c r="J29" s="51">
        <f>H29+I29</f>
        <v>721225.3</v>
      </c>
      <c r="K29" s="52">
        <v>2490203.7999999998</v>
      </c>
      <c r="L29" s="51"/>
      <c r="M29" s="51">
        <f>K29+L29</f>
        <v>2490203.7999999998</v>
      </c>
      <c r="N29" s="51">
        <v>330502.09999999998</v>
      </c>
      <c r="O29" s="51">
        <f>M29+N29</f>
        <v>2820705.9</v>
      </c>
      <c r="P29" s="52">
        <f>J29+O29</f>
        <v>3541931.2</v>
      </c>
      <c r="R29" s="104"/>
    </row>
    <row r="30" spans="1:18" x14ac:dyDescent="0.25">
      <c r="A30" s="55"/>
      <c r="B30" s="56">
        <v>7</v>
      </c>
      <c r="C30" s="103"/>
      <c r="D30" s="59"/>
      <c r="E30" s="59">
        <v>328608.5</v>
      </c>
      <c r="F30" s="59">
        <v>255152.3</v>
      </c>
      <c r="G30" s="112">
        <v>114743.79999999999</v>
      </c>
      <c r="H30" s="109">
        <f>SUM(E30:G30)</f>
        <v>698504.60000000009</v>
      </c>
      <c r="I30" s="59">
        <v>144426.40000000002</v>
      </c>
      <c r="J30" s="59">
        <f>H30+I30</f>
        <v>842931.00000000012</v>
      </c>
      <c r="K30" s="59">
        <v>2250365.7999999998</v>
      </c>
      <c r="L30" s="59"/>
      <c r="M30" s="59">
        <f>K30+L30</f>
        <v>2250365.7999999998</v>
      </c>
      <c r="N30" s="59">
        <v>365886.1</v>
      </c>
      <c r="O30" s="59">
        <f>M30+N30</f>
        <v>2616251.9</v>
      </c>
      <c r="P30" s="58">
        <f>J30+O30</f>
        <v>3459182.9</v>
      </c>
      <c r="R30" s="105"/>
    </row>
    <row r="31" spans="1:18" x14ac:dyDescent="0.15">
      <c r="E31" s="73"/>
      <c r="F31" s="73"/>
      <c r="G31" s="73"/>
      <c r="H31" s="73"/>
      <c r="I31" s="73"/>
      <c r="J31" s="73"/>
      <c r="K31" s="73"/>
      <c r="R31" s="34"/>
    </row>
    <row r="32" spans="1:18" x14ac:dyDescent="0.15">
      <c r="D32" s="102"/>
      <c r="E32" s="76"/>
      <c r="F32" s="76"/>
      <c r="G32" s="76"/>
      <c r="H32" s="85"/>
      <c r="I32" s="85"/>
      <c r="J32" s="85"/>
      <c r="K32" s="75"/>
      <c r="L32" s="85"/>
      <c r="M32" s="85"/>
      <c r="N32" s="85"/>
      <c r="O32" s="85"/>
      <c r="P32" s="85"/>
      <c r="Q32" s="34"/>
    </row>
    <row r="33" spans="5:17" x14ac:dyDescent="0.15">
      <c r="E33" s="72"/>
      <c r="F33" s="72"/>
      <c r="G33" s="72"/>
      <c r="H33" s="34"/>
      <c r="I33" s="34"/>
      <c r="J33" s="34"/>
      <c r="K33" s="75"/>
      <c r="L33" s="34"/>
      <c r="M33" s="34"/>
      <c r="N33" s="34"/>
      <c r="O33" s="34"/>
      <c r="P33" s="34"/>
      <c r="Q33" s="34"/>
    </row>
    <row r="34" spans="5:17" x14ac:dyDescent="0.15">
      <c r="E34" s="72"/>
      <c r="F34" s="72"/>
      <c r="G34" s="72"/>
      <c r="H34" s="34"/>
      <c r="I34" s="34"/>
      <c r="J34" s="34"/>
      <c r="K34" s="75"/>
      <c r="L34" s="34"/>
      <c r="M34" s="34"/>
      <c r="N34" s="34"/>
      <c r="O34" s="34"/>
      <c r="P34" s="34"/>
      <c r="Q34" s="34"/>
    </row>
    <row r="35" spans="5:17" x14ac:dyDescent="0.15">
      <c r="E35" s="72"/>
      <c r="F35" s="72"/>
      <c r="G35" s="72"/>
      <c r="H35" s="34"/>
      <c r="I35" s="34"/>
      <c r="J35" s="34"/>
      <c r="K35" s="75"/>
      <c r="L35" s="34"/>
      <c r="M35" s="34"/>
      <c r="N35" s="34"/>
      <c r="O35" s="34"/>
      <c r="P35" s="34"/>
      <c r="Q35" s="34"/>
    </row>
    <row r="36" spans="5:17" x14ac:dyDescent="0.15">
      <c r="E36" s="72"/>
      <c r="F36" s="72"/>
      <c r="G36" s="72"/>
      <c r="H36" s="34"/>
      <c r="I36" s="34"/>
      <c r="J36" s="34"/>
      <c r="K36" s="75"/>
      <c r="L36" s="34"/>
      <c r="M36" s="34"/>
      <c r="N36" s="34"/>
      <c r="O36" s="34"/>
      <c r="P36" s="34"/>
      <c r="Q36" s="34"/>
    </row>
    <row r="37" spans="5:17" x14ac:dyDescent="0.15">
      <c r="E37" s="72"/>
      <c r="F37" s="72"/>
      <c r="G37" s="72"/>
      <c r="H37" s="34"/>
      <c r="I37" s="34"/>
      <c r="J37" s="34"/>
      <c r="K37" s="75"/>
      <c r="L37" s="34"/>
      <c r="M37" s="34"/>
      <c r="N37" s="34"/>
      <c r="O37" s="34"/>
      <c r="P37" s="34"/>
      <c r="Q37" s="34"/>
    </row>
    <row r="38" spans="5:17" x14ac:dyDescent="0.15">
      <c r="E38" s="72"/>
      <c r="F38" s="72"/>
      <c r="G38" s="72"/>
      <c r="H38" s="34"/>
      <c r="I38" s="34"/>
      <c r="J38" s="34"/>
      <c r="K38" s="75"/>
      <c r="L38" s="34"/>
      <c r="M38" s="34"/>
      <c r="N38" s="34"/>
      <c r="O38" s="34"/>
      <c r="P38" s="34"/>
      <c r="Q38" s="34"/>
    </row>
    <row r="39" spans="5:17" x14ac:dyDescent="0.15">
      <c r="E39" s="72"/>
      <c r="F39" s="72"/>
      <c r="G39" s="72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2"/>
      <c r="F40" s="72"/>
      <c r="G40" s="72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2"/>
      <c r="F41" s="72"/>
      <c r="G41" s="72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2"/>
      <c r="F42" s="72"/>
      <c r="G42" s="72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2"/>
      <c r="F43" s="72"/>
      <c r="G43" s="72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2"/>
      <c r="F44" s="72"/>
      <c r="G44" s="72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5"/>
      <c r="F45" s="105"/>
      <c r="G45" s="105"/>
      <c r="H45" s="34"/>
      <c r="I45" s="34"/>
      <c r="J45" s="34"/>
      <c r="K45" s="73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25" style="137" customWidth="1"/>
    <col min="3" max="3" width="3.625" style="137" customWidth="1"/>
    <col min="4" max="4" width="5.375" style="137" customWidth="1"/>
    <col min="5" max="5" width="4.875" style="137" customWidth="1"/>
    <col min="6" max="6" width="5.375" style="137" customWidth="1"/>
    <col min="7" max="7" width="5.625" style="137" customWidth="1"/>
    <col min="8" max="8" width="7.25" style="137" customWidth="1"/>
    <col min="9" max="10" width="5.375" style="137" customWidth="1"/>
    <col min="11" max="11" width="5.25" style="137" customWidth="1"/>
    <col min="12" max="12" width="7" style="137" customWidth="1"/>
    <col min="13" max="13" width="5.5" style="137" customWidth="1"/>
    <col min="14" max="14" width="5.875" style="137" customWidth="1"/>
    <col min="15" max="15" width="5.75" style="137" customWidth="1"/>
    <col min="16" max="16" width="7" style="137" customWidth="1"/>
    <col min="17" max="19" width="5.875" style="137" customWidth="1"/>
    <col min="20" max="20" width="7.125" style="137" customWidth="1"/>
    <col min="21" max="21" width="5.25" style="137" customWidth="1"/>
    <col min="22" max="22" width="5" style="137" customWidth="1"/>
    <col min="23" max="23" width="5.5" style="137" customWidth="1"/>
    <col min="24" max="24" width="7.75" style="137" customWidth="1"/>
    <col min="25" max="16384" width="7.5" style="137"/>
  </cols>
  <sheetData>
    <row r="1" spans="2:35" ht="6" customHeight="1" x14ac:dyDescent="0.15"/>
    <row r="2" spans="2:35" ht="6.75" customHeight="1" x14ac:dyDescent="0.15"/>
    <row r="3" spans="2:35" x14ac:dyDescent="0.15">
      <c r="B3" s="137" t="s">
        <v>182</v>
      </c>
    </row>
    <row r="4" spans="2:35" ht="9" customHeight="1" x14ac:dyDescent="0.15">
      <c r="X4" s="139" t="s">
        <v>90</v>
      </c>
    </row>
    <row r="5" spans="2:35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2:35" ht="11.25" customHeight="1" x14ac:dyDescent="0.15">
      <c r="B6" s="160"/>
      <c r="C6" s="173" t="s">
        <v>91</v>
      </c>
      <c r="D6" s="252"/>
      <c r="E6" s="709" t="s">
        <v>313</v>
      </c>
      <c r="F6" s="159"/>
      <c r="G6" s="159"/>
      <c r="H6" s="157"/>
      <c r="I6" s="710" t="s">
        <v>316</v>
      </c>
      <c r="J6" s="159"/>
      <c r="K6" s="159"/>
      <c r="L6" s="157"/>
      <c r="M6" s="710" t="s">
        <v>317</v>
      </c>
      <c r="N6" s="159"/>
      <c r="O6" s="159"/>
      <c r="P6" s="157"/>
      <c r="Q6" s="159" t="s">
        <v>320</v>
      </c>
      <c r="R6" s="159"/>
      <c r="S6" s="159"/>
      <c r="T6" s="159"/>
      <c r="U6" s="141" t="s">
        <v>464</v>
      </c>
      <c r="V6" s="159"/>
      <c r="W6" s="159"/>
      <c r="X6" s="157"/>
      <c r="Z6" s="311"/>
      <c r="AA6" s="311"/>
      <c r="AB6" s="311"/>
      <c r="AC6" s="311"/>
      <c r="AD6" s="311"/>
      <c r="AE6" s="311"/>
      <c r="AF6" s="311"/>
      <c r="AG6" s="311"/>
      <c r="AH6" s="311"/>
      <c r="AI6" s="311"/>
    </row>
    <row r="7" spans="2:35" ht="11.25" customHeight="1" x14ac:dyDescent="0.15">
      <c r="B7" s="160"/>
      <c r="C7" s="151"/>
      <c r="D7" s="167"/>
      <c r="E7" s="151"/>
      <c r="F7" s="152"/>
      <c r="G7" s="152"/>
      <c r="H7" s="152"/>
      <c r="I7" s="151"/>
      <c r="J7" s="152"/>
      <c r="K7" s="152"/>
      <c r="L7" s="152"/>
      <c r="M7" s="151"/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7"/>
      <c r="Z7" s="184"/>
      <c r="AA7" s="184"/>
      <c r="AB7" s="184"/>
      <c r="AC7" s="184"/>
      <c r="AD7" s="184"/>
      <c r="AE7" s="184"/>
      <c r="AF7" s="184"/>
      <c r="AG7" s="184"/>
      <c r="AH7" s="184"/>
      <c r="AI7" s="184"/>
    </row>
    <row r="8" spans="2:35" ht="11.25" customHeight="1" x14ac:dyDescent="0.15">
      <c r="B8" s="160" t="s">
        <v>97</v>
      </c>
      <c r="C8" s="136"/>
      <c r="E8" s="149" t="s">
        <v>465</v>
      </c>
      <c r="F8" s="150" t="s">
        <v>466</v>
      </c>
      <c r="G8" s="145" t="s">
        <v>100</v>
      </c>
      <c r="H8" s="150" t="s">
        <v>101</v>
      </c>
      <c r="I8" s="149" t="s">
        <v>465</v>
      </c>
      <c r="J8" s="150" t="s">
        <v>466</v>
      </c>
      <c r="K8" s="145" t="s">
        <v>100</v>
      </c>
      <c r="L8" s="150" t="s">
        <v>101</v>
      </c>
      <c r="M8" s="149" t="s">
        <v>465</v>
      </c>
      <c r="N8" s="150" t="s">
        <v>466</v>
      </c>
      <c r="O8" s="145" t="s">
        <v>100</v>
      </c>
      <c r="P8" s="150" t="s">
        <v>101</v>
      </c>
      <c r="Q8" s="149" t="s">
        <v>465</v>
      </c>
      <c r="R8" s="150" t="s">
        <v>466</v>
      </c>
      <c r="S8" s="145" t="s">
        <v>100</v>
      </c>
      <c r="T8" s="150" t="s">
        <v>101</v>
      </c>
      <c r="U8" s="149" t="s">
        <v>465</v>
      </c>
      <c r="V8" s="150" t="s">
        <v>466</v>
      </c>
      <c r="W8" s="145" t="s">
        <v>100</v>
      </c>
      <c r="X8" s="150" t="s">
        <v>101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4"/>
    </row>
    <row r="9" spans="2:35" ht="11.25" customHeight="1" x14ac:dyDescent="0.15">
      <c r="B9" s="151"/>
      <c r="C9" s="152"/>
      <c r="D9" s="152"/>
      <c r="E9" s="153"/>
      <c r="F9" s="154"/>
      <c r="G9" s="155" t="s">
        <v>102</v>
      </c>
      <c r="H9" s="154"/>
      <c r="I9" s="153"/>
      <c r="J9" s="154"/>
      <c r="K9" s="155" t="s">
        <v>102</v>
      </c>
      <c r="L9" s="154"/>
      <c r="M9" s="153"/>
      <c r="N9" s="154"/>
      <c r="O9" s="155" t="s">
        <v>102</v>
      </c>
      <c r="P9" s="154"/>
      <c r="Q9" s="153"/>
      <c r="R9" s="154"/>
      <c r="S9" s="155" t="s">
        <v>102</v>
      </c>
      <c r="T9" s="154"/>
      <c r="U9" s="153"/>
      <c r="V9" s="154"/>
      <c r="W9" s="155" t="s">
        <v>102</v>
      </c>
      <c r="X9" s="154"/>
      <c r="Z9" s="184"/>
      <c r="AA9" s="184"/>
      <c r="AB9" s="184"/>
      <c r="AC9" s="184"/>
      <c r="AD9" s="184"/>
      <c r="AE9" s="184"/>
      <c r="AF9" s="184"/>
      <c r="AG9" s="184"/>
      <c r="AH9" s="184"/>
      <c r="AI9" s="184"/>
    </row>
    <row r="10" spans="2:35" ht="11.25" customHeight="1" x14ac:dyDescent="0.15">
      <c r="B10" s="141" t="s">
        <v>0</v>
      </c>
      <c r="C10" s="159">
        <v>23</v>
      </c>
      <c r="D10" s="159" t="s">
        <v>1</v>
      </c>
      <c r="E10" s="173" t="s">
        <v>153</v>
      </c>
      <c r="F10" s="150" t="s">
        <v>153</v>
      </c>
      <c r="G10" s="156" t="s">
        <v>153</v>
      </c>
      <c r="H10" s="150" t="s">
        <v>153</v>
      </c>
      <c r="I10" s="173" t="s">
        <v>153</v>
      </c>
      <c r="J10" s="150" t="s">
        <v>153</v>
      </c>
      <c r="K10" s="156" t="s">
        <v>153</v>
      </c>
      <c r="L10" s="150" t="s">
        <v>153</v>
      </c>
      <c r="M10" s="173" t="s">
        <v>153</v>
      </c>
      <c r="N10" s="150" t="s">
        <v>153</v>
      </c>
      <c r="O10" s="156" t="s">
        <v>153</v>
      </c>
      <c r="P10" s="150" t="s">
        <v>153</v>
      </c>
      <c r="Q10" s="173" t="s">
        <v>153</v>
      </c>
      <c r="R10" s="150" t="s">
        <v>153</v>
      </c>
      <c r="S10" s="156" t="s">
        <v>153</v>
      </c>
      <c r="T10" s="150" t="s">
        <v>153</v>
      </c>
      <c r="U10" s="173" t="s">
        <v>153</v>
      </c>
      <c r="V10" s="150" t="s">
        <v>153</v>
      </c>
      <c r="W10" s="156" t="s">
        <v>153</v>
      </c>
      <c r="X10" s="150" t="s">
        <v>153</v>
      </c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</row>
    <row r="11" spans="2:35" ht="11.25" customHeight="1" x14ac:dyDescent="0.15">
      <c r="B11" s="160"/>
      <c r="C11" s="136">
        <v>24</v>
      </c>
      <c r="D11" s="161"/>
      <c r="E11" s="145" t="s">
        <v>153</v>
      </c>
      <c r="F11" s="255" t="s">
        <v>153</v>
      </c>
      <c r="G11" s="508">
        <v>0</v>
      </c>
      <c r="H11" s="255" t="s">
        <v>153</v>
      </c>
      <c r="I11" s="149" t="s">
        <v>153</v>
      </c>
      <c r="J11" s="255" t="s">
        <v>153</v>
      </c>
      <c r="K11" s="508">
        <v>0</v>
      </c>
      <c r="L11" s="255" t="s">
        <v>153</v>
      </c>
      <c r="M11" s="149" t="s">
        <v>153</v>
      </c>
      <c r="N11" s="255" t="s">
        <v>153</v>
      </c>
      <c r="O11" s="508">
        <v>0</v>
      </c>
      <c r="P11" s="255" t="s">
        <v>153</v>
      </c>
      <c r="Q11" s="149" t="s">
        <v>153</v>
      </c>
      <c r="R11" s="255" t="s">
        <v>153</v>
      </c>
      <c r="S11" s="508">
        <v>0</v>
      </c>
      <c r="T11" s="255" t="s">
        <v>153</v>
      </c>
      <c r="U11" s="145" t="s">
        <v>153</v>
      </c>
      <c r="V11" s="255" t="s">
        <v>153</v>
      </c>
      <c r="W11" s="508">
        <v>0</v>
      </c>
      <c r="X11" s="255" t="s">
        <v>153</v>
      </c>
    </row>
    <row r="12" spans="2:35" ht="11.25" customHeight="1" x14ac:dyDescent="0.15">
      <c r="B12" s="151"/>
      <c r="C12" s="152">
        <v>25</v>
      </c>
      <c r="D12" s="167"/>
      <c r="E12" s="248">
        <v>997.5</v>
      </c>
      <c r="F12" s="248">
        <v>1155</v>
      </c>
      <c r="G12" s="248">
        <v>1102.9246144494225</v>
      </c>
      <c r="H12" s="248">
        <v>134720.30000000002</v>
      </c>
      <c r="I12" s="248">
        <v>1810.41</v>
      </c>
      <c r="J12" s="248">
        <v>1942.5</v>
      </c>
      <c r="K12" s="248">
        <v>1864.738539898133</v>
      </c>
      <c r="L12" s="248">
        <v>5015.7000000000007</v>
      </c>
      <c r="M12" s="248">
        <v>882</v>
      </c>
      <c r="N12" s="248">
        <v>997.5</v>
      </c>
      <c r="O12" s="248">
        <v>939.66708038256559</v>
      </c>
      <c r="P12" s="248">
        <v>92637.299999999988</v>
      </c>
      <c r="Q12" s="248">
        <v>588</v>
      </c>
      <c r="R12" s="248">
        <v>699.30000000000007</v>
      </c>
      <c r="S12" s="248">
        <v>619.07472354904144</v>
      </c>
      <c r="T12" s="248">
        <v>82924.3</v>
      </c>
      <c r="U12" s="212">
        <v>914</v>
      </c>
      <c r="V12" s="212">
        <v>1313</v>
      </c>
      <c r="W12" s="212">
        <v>1094</v>
      </c>
      <c r="X12" s="167">
        <v>104354.69999999998</v>
      </c>
    </row>
    <row r="13" spans="2:35" ht="11.25" customHeight="1" x14ac:dyDescent="0.15">
      <c r="B13" s="160"/>
      <c r="C13" s="136">
        <v>11</v>
      </c>
      <c r="D13" s="161"/>
      <c r="E13" s="229">
        <v>1050</v>
      </c>
      <c r="F13" s="229">
        <v>1155</v>
      </c>
      <c r="G13" s="229">
        <v>1133.0151122726415</v>
      </c>
      <c r="H13" s="229">
        <v>47653.600000000006</v>
      </c>
      <c r="I13" s="229">
        <v>1837.5</v>
      </c>
      <c r="J13" s="229">
        <v>1942.5</v>
      </c>
      <c r="K13" s="229">
        <v>1856.1233847436438</v>
      </c>
      <c r="L13" s="229">
        <v>1397.1</v>
      </c>
      <c r="M13" s="229">
        <v>892.5</v>
      </c>
      <c r="N13" s="229">
        <v>997.5</v>
      </c>
      <c r="O13" s="229">
        <v>947.93630257232269</v>
      </c>
      <c r="P13" s="229">
        <v>29693.4</v>
      </c>
      <c r="Q13" s="229">
        <v>609</v>
      </c>
      <c r="R13" s="229">
        <v>699.30000000000007</v>
      </c>
      <c r="S13" s="229">
        <v>634.3228860126568</v>
      </c>
      <c r="T13" s="229">
        <v>25755.9</v>
      </c>
      <c r="U13" s="130">
        <v>1155</v>
      </c>
      <c r="V13" s="130">
        <v>1260</v>
      </c>
      <c r="W13" s="130">
        <v>1186.7217928902628</v>
      </c>
      <c r="X13" s="295">
        <v>8119.2</v>
      </c>
    </row>
    <row r="14" spans="2:35" ht="11.25" customHeight="1" x14ac:dyDescent="0.15">
      <c r="B14" s="160"/>
      <c r="C14" s="136">
        <v>12</v>
      </c>
      <c r="D14" s="161"/>
      <c r="E14" s="229">
        <v>1071</v>
      </c>
      <c r="F14" s="229">
        <v>1155</v>
      </c>
      <c r="G14" s="229">
        <v>1116.5240869468762</v>
      </c>
      <c r="H14" s="229">
        <v>46568.7</v>
      </c>
      <c r="I14" s="229">
        <v>1848.9450000000002</v>
      </c>
      <c r="J14" s="229">
        <v>1942.5</v>
      </c>
      <c r="K14" s="229">
        <v>1882.8972438585981</v>
      </c>
      <c r="L14" s="229">
        <v>1685.7</v>
      </c>
      <c r="M14" s="229">
        <v>892.5</v>
      </c>
      <c r="N14" s="229">
        <v>997.5</v>
      </c>
      <c r="O14" s="229">
        <v>929.84558742517186</v>
      </c>
      <c r="P14" s="229">
        <v>32506.5</v>
      </c>
      <c r="Q14" s="229">
        <v>609</v>
      </c>
      <c r="R14" s="229">
        <v>699.30000000000007</v>
      </c>
      <c r="S14" s="229">
        <v>636.15294695735372</v>
      </c>
      <c r="T14" s="229">
        <v>29166.799999999999</v>
      </c>
      <c r="U14" s="130">
        <v>1198.8900000000001</v>
      </c>
      <c r="V14" s="130">
        <v>1260</v>
      </c>
      <c r="W14" s="130">
        <v>1227.9586160108547</v>
      </c>
      <c r="X14" s="295">
        <v>7712.7</v>
      </c>
    </row>
    <row r="15" spans="2:35" ht="11.25" customHeight="1" x14ac:dyDescent="0.15">
      <c r="B15" s="160" t="s">
        <v>467</v>
      </c>
      <c r="C15" s="136">
        <v>1</v>
      </c>
      <c r="D15" s="161" t="s">
        <v>82</v>
      </c>
      <c r="E15" s="229">
        <v>1071</v>
      </c>
      <c r="F15" s="229">
        <v>1155</v>
      </c>
      <c r="G15" s="229">
        <v>1109.6097093061062</v>
      </c>
      <c r="H15" s="229">
        <v>47238</v>
      </c>
      <c r="I15" s="229">
        <v>1785</v>
      </c>
      <c r="J15" s="229">
        <v>1942.5</v>
      </c>
      <c r="K15" s="229">
        <v>1840.0724285436518</v>
      </c>
      <c r="L15" s="229">
        <v>1886.3999999999999</v>
      </c>
      <c r="M15" s="229">
        <v>861</v>
      </c>
      <c r="N15" s="229">
        <v>976.5</v>
      </c>
      <c r="O15" s="229">
        <v>915.64874770922427</v>
      </c>
      <c r="P15" s="229">
        <v>22405.800000000003</v>
      </c>
      <c r="Q15" s="229">
        <v>619.5</v>
      </c>
      <c r="R15" s="229">
        <v>714</v>
      </c>
      <c r="S15" s="229">
        <v>642.12657854727104</v>
      </c>
      <c r="T15" s="229">
        <v>26019</v>
      </c>
      <c r="U15" s="130">
        <v>1153.53</v>
      </c>
      <c r="V15" s="130">
        <v>1260</v>
      </c>
      <c r="W15" s="130">
        <v>1190.4497840172785</v>
      </c>
      <c r="X15" s="295">
        <v>8880.6</v>
      </c>
    </row>
    <row r="16" spans="2:35" ht="11.25" customHeight="1" x14ac:dyDescent="0.15">
      <c r="B16" s="160"/>
      <c r="C16" s="136">
        <v>2</v>
      </c>
      <c r="D16" s="161"/>
      <c r="E16" s="229">
        <v>1071</v>
      </c>
      <c r="F16" s="229">
        <v>1207.5</v>
      </c>
      <c r="G16" s="229">
        <v>1123.96282466414</v>
      </c>
      <c r="H16" s="229">
        <v>26354.1</v>
      </c>
      <c r="I16" s="229">
        <v>1816.5</v>
      </c>
      <c r="J16" s="229">
        <v>1941.1350000000002</v>
      </c>
      <c r="K16" s="229">
        <v>1884.5457665903891</v>
      </c>
      <c r="L16" s="229">
        <v>1840.6</v>
      </c>
      <c r="M16" s="229">
        <v>892.5</v>
      </c>
      <c r="N16" s="229">
        <v>997.5</v>
      </c>
      <c r="O16" s="229">
        <v>921.58047818585146</v>
      </c>
      <c r="P16" s="229">
        <v>28300</v>
      </c>
      <c r="Q16" s="229">
        <v>630</v>
      </c>
      <c r="R16" s="229">
        <v>714</v>
      </c>
      <c r="S16" s="229">
        <v>659.17122267103571</v>
      </c>
      <c r="T16" s="229">
        <v>37942.1</v>
      </c>
      <c r="U16" s="130">
        <v>1160.1450000000002</v>
      </c>
      <c r="V16" s="130">
        <v>1223.7750000000001</v>
      </c>
      <c r="W16" s="130">
        <v>1186.0044409613377</v>
      </c>
      <c r="X16" s="295">
        <v>8691.2999999999993</v>
      </c>
    </row>
    <row r="17" spans="2:29" ht="11.25" customHeight="1" x14ac:dyDescent="0.15">
      <c r="B17" s="160"/>
      <c r="C17" s="136">
        <v>3</v>
      </c>
      <c r="D17" s="161"/>
      <c r="E17" s="229">
        <v>1155</v>
      </c>
      <c r="F17" s="229">
        <v>1365</v>
      </c>
      <c r="G17" s="229">
        <v>1279.5275753431765</v>
      </c>
      <c r="H17" s="229">
        <v>38235</v>
      </c>
      <c r="I17" s="229">
        <v>1785</v>
      </c>
      <c r="J17" s="229">
        <v>1942.5</v>
      </c>
      <c r="K17" s="229">
        <v>1849.7901690161636</v>
      </c>
      <c r="L17" s="229">
        <v>1891.8999999999999</v>
      </c>
      <c r="M17" s="229">
        <v>934.5</v>
      </c>
      <c r="N17" s="229">
        <v>1018.5</v>
      </c>
      <c r="O17" s="229">
        <v>970.79059667673698</v>
      </c>
      <c r="P17" s="229">
        <v>28574.300000000003</v>
      </c>
      <c r="Q17" s="229">
        <v>651</v>
      </c>
      <c r="R17" s="229">
        <v>714</v>
      </c>
      <c r="S17" s="229">
        <v>677.7547493805157</v>
      </c>
      <c r="T17" s="229">
        <v>33183</v>
      </c>
      <c r="U17" s="130">
        <v>1123.5</v>
      </c>
      <c r="V17" s="130">
        <v>1176</v>
      </c>
      <c r="W17" s="130">
        <v>1153.1582577847853</v>
      </c>
      <c r="X17" s="295">
        <v>9948.7999999999993</v>
      </c>
    </row>
    <row r="18" spans="2:29" ht="11.25" customHeight="1" x14ac:dyDescent="0.15">
      <c r="B18" s="160"/>
      <c r="C18" s="136">
        <v>4</v>
      </c>
      <c r="D18" s="161"/>
      <c r="E18" s="229">
        <v>1188</v>
      </c>
      <c r="F18" s="229">
        <v>1404</v>
      </c>
      <c r="G18" s="229">
        <v>1299.0646053110218</v>
      </c>
      <c r="H18" s="229">
        <v>29599</v>
      </c>
      <c r="I18" s="229">
        <v>1836</v>
      </c>
      <c r="J18" s="229">
        <v>1998</v>
      </c>
      <c r="K18" s="229">
        <v>1942.2020056367564</v>
      </c>
      <c r="L18" s="229">
        <v>2308.8000000000002</v>
      </c>
      <c r="M18" s="229">
        <v>950.4</v>
      </c>
      <c r="N18" s="229">
        <v>1026</v>
      </c>
      <c r="O18" s="229">
        <v>979.93133399701344</v>
      </c>
      <c r="P18" s="229">
        <v>27897.699999999997</v>
      </c>
      <c r="Q18" s="229">
        <v>723.6</v>
      </c>
      <c r="R18" s="229">
        <v>864</v>
      </c>
      <c r="S18" s="229">
        <v>779.13510713846085</v>
      </c>
      <c r="T18" s="229">
        <v>54789.3</v>
      </c>
      <c r="U18" s="130">
        <v>1139.4000000000001</v>
      </c>
      <c r="V18" s="130">
        <v>1274.4000000000001</v>
      </c>
      <c r="W18" s="130">
        <v>1167.2966856377636</v>
      </c>
      <c r="X18" s="295">
        <v>8631.6</v>
      </c>
    </row>
    <row r="19" spans="2:29" ht="11.25" customHeight="1" x14ac:dyDescent="0.15">
      <c r="B19" s="160"/>
      <c r="C19" s="136">
        <v>5</v>
      </c>
      <c r="D19" s="161"/>
      <c r="E19" s="229">
        <v>1135.08</v>
      </c>
      <c r="F19" s="229">
        <v>1379.9160000000002</v>
      </c>
      <c r="G19" s="229">
        <v>1267.1966214692707</v>
      </c>
      <c r="H19" s="229">
        <v>25837.199999999997</v>
      </c>
      <c r="I19" s="229">
        <v>1922.4</v>
      </c>
      <c r="J19" s="229">
        <v>2061.288</v>
      </c>
      <c r="K19" s="229">
        <v>1975.5468401486987</v>
      </c>
      <c r="L19" s="229">
        <v>2559.3999999999996</v>
      </c>
      <c r="M19" s="229">
        <v>972</v>
      </c>
      <c r="N19" s="229">
        <v>1058.4000000000001</v>
      </c>
      <c r="O19" s="229">
        <v>986.88268951878706</v>
      </c>
      <c r="P19" s="229">
        <v>19471.2</v>
      </c>
      <c r="Q19" s="229">
        <v>842.4</v>
      </c>
      <c r="R19" s="229">
        <v>939.6</v>
      </c>
      <c r="S19" s="229">
        <v>860.80918661457645</v>
      </c>
      <c r="T19" s="229">
        <v>30236.5</v>
      </c>
      <c r="U19" s="130">
        <v>1112.4000000000001</v>
      </c>
      <c r="V19" s="130">
        <v>1365.444</v>
      </c>
      <c r="W19" s="130">
        <v>1201.9563321478277</v>
      </c>
      <c r="X19" s="295">
        <v>9534.6</v>
      </c>
    </row>
    <row r="20" spans="2:29" ht="11.25" customHeight="1" x14ac:dyDescent="0.15">
      <c r="B20" s="160"/>
      <c r="C20" s="136">
        <v>6</v>
      </c>
      <c r="D20" s="161"/>
      <c r="E20" s="229">
        <v>1134</v>
      </c>
      <c r="F20" s="229">
        <v>1350</v>
      </c>
      <c r="G20" s="229">
        <v>1245.3650556805092</v>
      </c>
      <c r="H20" s="229">
        <v>35235.899999999994</v>
      </c>
      <c r="I20" s="229">
        <v>1836</v>
      </c>
      <c r="J20" s="229">
        <v>2052</v>
      </c>
      <c r="K20" s="229">
        <v>1962.4057573073515</v>
      </c>
      <c r="L20" s="229">
        <v>2302.1</v>
      </c>
      <c r="M20" s="229">
        <v>972</v>
      </c>
      <c r="N20" s="229">
        <v>1031.4000000000001</v>
      </c>
      <c r="O20" s="229">
        <v>989.27028605869521</v>
      </c>
      <c r="P20" s="229">
        <v>25322.9</v>
      </c>
      <c r="Q20" s="229">
        <v>842.4</v>
      </c>
      <c r="R20" s="229">
        <v>972</v>
      </c>
      <c r="S20" s="229">
        <v>872.1096488709818</v>
      </c>
      <c r="T20" s="229">
        <v>26472.799999999999</v>
      </c>
      <c r="U20" s="130">
        <v>1134</v>
      </c>
      <c r="V20" s="130">
        <v>1221.912</v>
      </c>
      <c r="W20" s="130">
        <v>1167.3121512151215</v>
      </c>
      <c r="X20" s="130">
        <v>9864.5</v>
      </c>
    </row>
    <row r="21" spans="2:29" ht="11.25" customHeight="1" x14ac:dyDescent="0.15">
      <c r="B21" s="151"/>
      <c r="C21" s="152">
        <v>7</v>
      </c>
      <c r="D21" s="167"/>
      <c r="E21" s="248">
        <v>1134</v>
      </c>
      <c r="F21" s="262">
        <v>1350</v>
      </c>
      <c r="G21" s="248">
        <v>1217.9712038726111</v>
      </c>
      <c r="H21" s="248">
        <v>45881.1</v>
      </c>
      <c r="I21" s="248">
        <v>1944</v>
      </c>
      <c r="J21" s="248">
        <v>2268</v>
      </c>
      <c r="K21" s="248">
        <v>2084.4566037735854</v>
      </c>
      <c r="L21" s="248">
        <v>2701.1</v>
      </c>
      <c r="M21" s="248">
        <v>972</v>
      </c>
      <c r="N21" s="248">
        <v>1080</v>
      </c>
      <c r="O21" s="248">
        <v>1019.2084461862459</v>
      </c>
      <c r="P21" s="248">
        <v>23871</v>
      </c>
      <c r="Q21" s="248">
        <v>842.4</v>
      </c>
      <c r="R21" s="248">
        <v>972</v>
      </c>
      <c r="S21" s="248">
        <v>888.10735553595043</v>
      </c>
      <c r="T21" s="248">
        <v>24044.1</v>
      </c>
      <c r="U21" s="128">
        <v>1134</v>
      </c>
      <c r="V21" s="128">
        <v>1296</v>
      </c>
      <c r="W21" s="128">
        <v>1163.3454254979231</v>
      </c>
      <c r="X21" s="134">
        <v>10593.3</v>
      </c>
    </row>
    <row r="22" spans="2:29" ht="11.25" customHeight="1" x14ac:dyDescent="0.15">
      <c r="B22" s="296" t="s">
        <v>189</v>
      </c>
      <c r="C22" s="297"/>
      <c r="D22" s="298"/>
      <c r="E22" s="149"/>
      <c r="F22" s="255"/>
      <c r="G22" s="145"/>
      <c r="H22" s="255"/>
      <c r="I22" s="149"/>
      <c r="J22" s="255"/>
      <c r="K22" s="145"/>
      <c r="L22" s="255"/>
      <c r="M22" s="149"/>
      <c r="N22" s="255"/>
      <c r="O22" s="145"/>
      <c r="P22" s="255"/>
      <c r="Q22" s="149"/>
      <c r="R22" s="255"/>
      <c r="S22" s="145"/>
      <c r="T22" s="255"/>
      <c r="U22" s="292"/>
      <c r="V22" s="180"/>
      <c r="W22" s="140"/>
      <c r="X22" s="180"/>
    </row>
    <row r="23" spans="2:29" ht="11.25" customHeight="1" x14ac:dyDescent="0.15">
      <c r="B23" s="711">
        <v>41821</v>
      </c>
      <c r="C23" s="712"/>
      <c r="D23" s="713">
        <v>41835</v>
      </c>
      <c r="E23" s="377">
        <v>1134</v>
      </c>
      <c r="F23" s="377">
        <v>1350</v>
      </c>
      <c r="G23" s="377">
        <v>1220.0203677031234</v>
      </c>
      <c r="H23" s="377">
        <v>19670.099999999999</v>
      </c>
      <c r="I23" s="377">
        <v>1944</v>
      </c>
      <c r="J23" s="377">
        <v>2268</v>
      </c>
      <c r="K23" s="377">
        <v>2052.3721213311087</v>
      </c>
      <c r="L23" s="377">
        <v>1239.8</v>
      </c>
      <c r="M23" s="377">
        <v>972</v>
      </c>
      <c r="N23" s="377">
        <v>1058.4000000000001</v>
      </c>
      <c r="O23" s="377">
        <v>1017.4645921589773</v>
      </c>
      <c r="P23" s="377">
        <v>12870.5</v>
      </c>
      <c r="Q23" s="377">
        <v>842.4</v>
      </c>
      <c r="R23" s="377">
        <v>972</v>
      </c>
      <c r="S23" s="377">
        <v>877.42964037413083</v>
      </c>
      <c r="T23" s="377">
        <v>14872.8</v>
      </c>
      <c r="U23" s="377">
        <v>1134</v>
      </c>
      <c r="V23" s="377">
        <v>1296</v>
      </c>
      <c r="W23" s="377">
        <v>1164.37598062954</v>
      </c>
      <c r="X23" s="377">
        <v>5193.2</v>
      </c>
    </row>
    <row r="24" spans="2:29" ht="11.25" customHeight="1" x14ac:dyDescent="0.15">
      <c r="B24" s="711">
        <v>41836</v>
      </c>
      <c r="C24" s="712"/>
      <c r="D24" s="714">
        <v>41851</v>
      </c>
      <c r="E24" s="130">
        <v>1134</v>
      </c>
      <c r="F24" s="130">
        <v>1350</v>
      </c>
      <c r="G24" s="130">
        <v>1216.7194267772325</v>
      </c>
      <c r="H24" s="130">
        <v>26211</v>
      </c>
      <c r="I24" s="130">
        <v>2052</v>
      </c>
      <c r="J24" s="130">
        <v>2250.288</v>
      </c>
      <c r="K24" s="130">
        <v>2138.6507046924221</v>
      </c>
      <c r="L24" s="130">
        <v>1461.3</v>
      </c>
      <c r="M24" s="130">
        <v>972</v>
      </c>
      <c r="N24" s="130">
        <v>1080</v>
      </c>
      <c r="O24" s="130">
        <v>1021.282254518808</v>
      </c>
      <c r="P24" s="130">
        <v>11000.5</v>
      </c>
      <c r="Q24" s="130">
        <v>864</v>
      </c>
      <c r="R24" s="130">
        <v>961.2</v>
      </c>
      <c r="S24" s="130">
        <v>901.22115609066907</v>
      </c>
      <c r="T24" s="130">
        <v>9171.2999999999993</v>
      </c>
      <c r="U24" s="130">
        <v>1134</v>
      </c>
      <c r="V24" s="130">
        <v>1274.4000000000001</v>
      </c>
      <c r="W24" s="130">
        <v>1162.0866437951022</v>
      </c>
      <c r="X24" s="130">
        <v>5400.1</v>
      </c>
    </row>
    <row r="25" spans="2:29" ht="11.25" customHeight="1" x14ac:dyDescent="0.15">
      <c r="B25" s="304"/>
      <c r="C25" s="305"/>
      <c r="D25" s="305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Z25" s="136"/>
      <c r="AA25" s="136"/>
      <c r="AB25" s="136"/>
      <c r="AC25" s="136"/>
    </row>
    <row r="26" spans="2:29" ht="11.25" customHeight="1" x14ac:dyDescent="0.15">
      <c r="B26" s="160"/>
      <c r="C26" s="173" t="s">
        <v>91</v>
      </c>
      <c r="D26" s="252"/>
      <c r="E26" s="141" t="s">
        <v>468</v>
      </c>
      <c r="F26" s="159"/>
      <c r="G26" s="159"/>
      <c r="H26" s="159"/>
      <c r="I26" s="141" t="s">
        <v>469</v>
      </c>
      <c r="J26" s="159"/>
      <c r="K26" s="159"/>
      <c r="L26" s="159"/>
      <c r="M26" s="141" t="s">
        <v>470</v>
      </c>
      <c r="N26" s="159"/>
      <c r="O26" s="159"/>
      <c r="P26" s="159"/>
      <c r="Q26" s="141" t="s">
        <v>471</v>
      </c>
      <c r="R26" s="159"/>
      <c r="S26" s="159"/>
      <c r="T26" s="157"/>
      <c r="U26" s="141" t="s">
        <v>472</v>
      </c>
      <c r="V26" s="159"/>
      <c r="W26" s="159"/>
      <c r="X26" s="159"/>
      <c r="Z26" s="311"/>
      <c r="AA26" s="311"/>
      <c r="AB26" s="311"/>
      <c r="AC26" s="136"/>
    </row>
    <row r="27" spans="2:29" ht="11.25" customHeight="1" x14ac:dyDescent="0.15">
      <c r="B27" s="160"/>
      <c r="C27" s="151"/>
      <c r="D27" s="167"/>
      <c r="E27" s="151"/>
      <c r="F27" s="152"/>
      <c r="G27" s="152"/>
      <c r="H27" s="152"/>
      <c r="I27" s="151"/>
      <c r="J27" s="152"/>
      <c r="K27" s="152"/>
      <c r="L27" s="152"/>
      <c r="M27" s="151"/>
      <c r="N27" s="152"/>
      <c r="O27" s="152"/>
      <c r="P27" s="152"/>
      <c r="Q27" s="151"/>
      <c r="R27" s="152"/>
      <c r="S27" s="152"/>
      <c r="T27" s="167"/>
      <c r="U27" s="151"/>
      <c r="V27" s="152"/>
      <c r="W27" s="152"/>
      <c r="X27" s="152"/>
      <c r="Z27" s="184"/>
      <c r="AA27" s="184"/>
      <c r="AB27" s="184"/>
      <c r="AC27" s="136"/>
    </row>
    <row r="28" spans="2:29" ht="11.25" customHeight="1" x14ac:dyDescent="0.15">
      <c r="B28" s="160" t="s">
        <v>97</v>
      </c>
      <c r="C28" s="136"/>
      <c r="E28" s="149" t="s">
        <v>465</v>
      </c>
      <c r="F28" s="150" t="s">
        <v>466</v>
      </c>
      <c r="G28" s="145" t="s">
        <v>100</v>
      </c>
      <c r="H28" s="150" t="s">
        <v>101</v>
      </c>
      <c r="I28" s="149" t="s">
        <v>465</v>
      </c>
      <c r="J28" s="150" t="s">
        <v>466</v>
      </c>
      <c r="K28" s="145" t="s">
        <v>100</v>
      </c>
      <c r="L28" s="150" t="s">
        <v>101</v>
      </c>
      <c r="M28" s="149" t="s">
        <v>465</v>
      </c>
      <c r="N28" s="150" t="s">
        <v>466</v>
      </c>
      <c r="O28" s="145" t="s">
        <v>100</v>
      </c>
      <c r="P28" s="150" t="s">
        <v>101</v>
      </c>
      <c r="Q28" s="149" t="s">
        <v>465</v>
      </c>
      <c r="R28" s="150" t="s">
        <v>466</v>
      </c>
      <c r="S28" s="145" t="s">
        <v>100</v>
      </c>
      <c r="T28" s="150" t="s">
        <v>101</v>
      </c>
      <c r="U28" s="149" t="s">
        <v>465</v>
      </c>
      <c r="V28" s="150" t="s">
        <v>466</v>
      </c>
      <c r="W28" s="145" t="s">
        <v>100</v>
      </c>
      <c r="X28" s="150" t="s">
        <v>101</v>
      </c>
      <c r="Z28" s="184"/>
      <c r="AA28" s="184"/>
      <c r="AB28" s="184"/>
      <c r="AC28" s="136"/>
    </row>
    <row r="29" spans="2:29" ht="11.25" customHeight="1" x14ac:dyDescent="0.15">
      <c r="B29" s="151"/>
      <c r="C29" s="152"/>
      <c r="D29" s="152"/>
      <c r="E29" s="153"/>
      <c r="F29" s="154"/>
      <c r="G29" s="155" t="s">
        <v>102</v>
      </c>
      <c r="H29" s="154"/>
      <c r="I29" s="153"/>
      <c r="J29" s="154"/>
      <c r="K29" s="155" t="s">
        <v>102</v>
      </c>
      <c r="L29" s="154"/>
      <c r="M29" s="153"/>
      <c r="N29" s="154"/>
      <c r="O29" s="155" t="s">
        <v>102</v>
      </c>
      <c r="P29" s="154"/>
      <c r="Q29" s="153"/>
      <c r="R29" s="154"/>
      <c r="S29" s="155" t="s">
        <v>102</v>
      </c>
      <c r="T29" s="154"/>
      <c r="U29" s="153"/>
      <c r="V29" s="154"/>
      <c r="W29" s="155" t="s">
        <v>102</v>
      </c>
      <c r="X29" s="154"/>
      <c r="Z29" s="184"/>
      <c r="AA29" s="184"/>
      <c r="AB29" s="184"/>
      <c r="AC29" s="136"/>
    </row>
    <row r="30" spans="2:29" ht="11.25" customHeight="1" x14ac:dyDescent="0.15">
      <c r="B30" s="141" t="s">
        <v>0</v>
      </c>
      <c r="C30" s="159">
        <v>23</v>
      </c>
      <c r="D30" s="159" t="s">
        <v>1</v>
      </c>
      <c r="E30" s="173" t="s">
        <v>153</v>
      </c>
      <c r="F30" s="150" t="s">
        <v>153</v>
      </c>
      <c r="G30" s="156" t="s">
        <v>153</v>
      </c>
      <c r="H30" s="150" t="s">
        <v>153</v>
      </c>
      <c r="I30" s="173" t="s">
        <v>153</v>
      </c>
      <c r="J30" s="150" t="s">
        <v>153</v>
      </c>
      <c r="K30" s="156" t="s">
        <v>153</v>
      </c>
      <c r="L30" s="150" t="s">
        <v>153</v>
      </c>
      <c r="M30" s="173" t="s">
        <v>153</v>
      </c>
      <c r="N30" s="150" t="s">
        <v>153</v>
      </c>
      <c r="O30" s="156" t="s">
        <v>153</v>
      </c>
      <c r="P30" s="150" t="s">
        <v>153</v>
      </c>
      <c r="Q30" s="173" t="s">
        <v>153</v>
      </c>
      <c r="R30" s="150" t="s">
        <v>153</v>
      </c>
      <c r="S30" s="156" t="s">
        <v>153</v>
      </c>
      <c r="T30" s="150" t="s">
        <v>153</v>
      </c>
      <c r="U30" s="374">
        <v>0</v>
      </c>
      <c r="V30" s="374">
        <v>0</v>
      </c>
      <c r="W30" s="374">
        <v>0</v>
      </c>
      <c r="X30" s="374">
        <v>0</v>
      </c>
      <c r="Z30" s="184"/>
      <c r="AA30" s="184"/>
      <c r="AB30" s="184"/>
      <c r="AC30" s="136"/>
    </row>
    <row r="31" spans="2:29" ht="11.25" customHeight="1" x14ac:dyDescent="0.15">
      <c r="B31" s="160"/>
      <c r="C31" s="136">
        <v>24</v>
      </c>
      <c r="D31" s="161"/>
      <c r="E31" s="149" t="s">
        <v>153</v>
      </c>
      <c r="F31" s="255" t="s">
        <v>153</v>
      </c>
      <c r="G31" s="508">
        <v>0</v>
      </c>
      <c r="H31" s="255" t="s">
        <v>153</v>
      </c>
      <c r="I31" s="149" t="s">
        <v>153</v>
      </c>
      <c r="J31" s="255" t="s">
        <v>153</v>
      </c>
      <c r="K31" s="508">
        <v>0</v>
      </c>
      <c r="L31" s="255" t="s">
        <v>153</v>
      </c>
      <c r="M31" s="149" t="s">
        <v>153</v>
      </c>
      <c r="N31" s="255" t="s">
        <v>153</v>
      </c>
      <c r="O31" s="508">
        <v>0</v>
      </c>
      <c r="P31" s="255" t="s">
        <v>153</v>
      </c>
      <c r="Q31" s="149" t="s">
        <v>153</v>
      </c>
      <c r="R31" s="255" t="s">
        <v>153</v>
      </c>
      <c r="S31" s="508">
        <v>0</v>
      </c>
      <c r="T31" s="255" t="s">
        <v>153</v>
      </c>
      <c r="U31" s="229">
        <v>0</v>
      </c>
      <c r="V31" s="229">
        <v>0</v>
      </c>
      <c r="W31" s="229">
        <v>0</v>
      </c>
      <c r="X31" s="229">
        <v>0</v>
      </c>
      <c r="Z31" s="136"/>
      <c r="AA31" s="136"/>
      <c r="AB31" s="136"/>
      <c r="AC31" s="136"/>
    </row>
    <row r="32" spans="2:29" ht="11.25" customHeight="1" x14ac:dyDescent="0.15">
      <c r="B32" s="151"/>
      <c r="C32" s="152">
        <v>25</v>
      </c>
      <c r="D32" s="167"/>
      <c r="E32" s="171">
        <v>819</v>
      </c>
      <c r="F32" s="171">
        <v>966</v>
      </c>
      <c r="G32" s="171">
        <v>904</v>
      </c>
      <c r="H32" s="171">
        <v>131497.5</v>
      </c>
      <c r="I32" s="171">
        <v>777</v>
      </c>
      <c r="J32" s="171">
        <v>924</v>
      </c>
      <c r="K32" s="171">
        <v>868</v>
      </c>
      <c r="L32" s="171">
        <v>156962.4</v>
      </c>
      <c r="M32" s="171">
        <v>2310</v>
      </c>
      <c r="N32" s="171">
        <v>2835</v>
      </c>
      <c r="O32" s="171">
        <v>2477</v>
      </c>
      <c r="P32" s="171">
        <v>36451.9</v>
      </c>
      <c r="Q32" s="171">
        <v>2100</v>
      </c>
      <c r="R32" s="171">
        <v>2835</v>
      </c>
      <c r="S32" s="171">
        <v>2474</v>
      </c>
      <c r="T32" s="171">
        <v>67933.400000000009</v>
      </c>
      <c r="U32" s="171">
        <v>3413</v>
      </c>
      <c r="V32" s="171">
        <v>4148</v>
      </c>
      <c r="W32" s="171">
        <v>3664</v>
      </c>
      <c r="X32" s="167">
        <v>31021.199999999997</v>
      </c>
      <c r="Z32" s="184"/>
      <c r="AA32" s="184"/>
      <c r="AB32" s="184"/>
      <c r="AC32" s="184"/>
    </row>
    <row r="33" spans="2:24" ht="11.25" customHeight="1" x14ac:dyDescent="0.15">
      <c r="B33" s="160"/>
      <c r="C33" s="136">
        <v>11</v>
      </c>
      <c r="D33" s="161"/>
      <c r="E33" s="130">
        <v>892.5</v>
      </c>
      <c r="F33" s="130">
        <v>942.90000000000009</v>
      </c>
      <c r="G33" s="130">
        <v>914.83113658070681</v>
      </c>
      <c r="H33" s="130">
        <v>13752.8</v>
      </c>
      <c r="I33" s="130">
        <v>892.5</v>
      </c>
      <c r="J33" s="130">
        <v>924</v>
      </c>
      <c r="K33" s="130">
        <v>918.11538461538453</v>
      </c>
      <c r="L33" s="130">
        <v>14387.2</v>
      </c>
      <c r="M33" s="130">
        <v>2520</v>
      </c>
      <c r="N33" s="130">
        <v>2782.5</v>
      </c>
      <c r="O33" s="130">
        <v>2644.8228699551569</v>
      </c>
      <c r="P33" s="130">
        <v>2736.7</v>
      </c>
      <c r="Q33" s="130">
        <v>2415</v>
      </c>
      <c r="R33" s="130">
        <v>2835</v>
      </c>
      <c r="S33" s="130">
        <v>2568.3343057176203</v>
      </c>
      <c r="T33" s="130">
        <v>6209.6</v>
      </c>
      <c r="U33" s="130">
        <v>3570</v>
      </c>
      <c r="V33" s="130">
        <v>4147.5</v>
      </c>
      <c r="W33" s="130">
        <v>3727.3345588235302</v>
      </c>
      <c r="X33" s="295">
        <v>4651.2</v>
      </c>
    </row>
    <row r="34" spans="2:24" ht="11.25" customHeight="1" x14ac:dyDescent="0.15">
      <c r="B34" s="160"/>
      <c r="C34" s="136">
        <v>12</v>
      </c>
      <c r="D34" s="161"/>
      <c r="E34" s="130">
        <v>892.5</v>
      </c>
      <c r="F34" s="130">
        <v>966</v>
      </c>
      <c r="G34" s="130">
        <v>916.04137779727955</v>
      </c>
      <c r="H34" s="130">
        <v>13532.6</v>
      </c>
      <c r="I34" s="130">
        <v>892.5</v>
      </c>
      <c r="J34" s="130">
        <v>924</v>
      </c>
      <c r="K34" s="130">
        <v>894.57782927771348</v>
      </c>
      <c r="L34" s="130">
        <v>16837.400000000001</v>
      </c>
      <c r="M34" s="130">
        <v>2520</v>
      </c>
      <c r="N34" s="130">
        <v>2835</v>
      </c>
      <c r="O34" s="295">
        <v>2601.8991671624044</v>
      </c>
      <c r="P34" s="130">
        <v>2881</v>
      </c>
      <c r="Q34" s="130">
        <v>2415</v>
      </c>
      <c r="R34" s="130">
        <v>2730</v>
      </c>
      <c r="S34" s="130">
        <v>2527.2146932952924</v>
      </c>
      <c r="T34" s="130">
        <v>6591.2999999999993</v>
      </c>
      <c r="U34" s="130">
        <v>3570</v>
      </c>
      <c r="V34" s="130">
        <v>3990</v>
      </c>
      <c r="W34" s="130">
        <v>3610.2587800369679</v>
      </c>
      <c r="X34" s="295">
        <v>3959.8</v>
      </c>
    </row>
    <row r="35" spans="2:24" ht="11.25" customHeight="1" x14ac:dyDescent="0.15">
      <c r="B35" s="160" t="s">
        <v>467</v>
      </c>
      <c r="C35" s="136">
        <v>1</v>
      </c>
      <c r="D35" s="161" t="s">
        <v>82</v>
      </c>
      <c r="E35" s="130">
        <v>897.75</v>
      </c>
      <c r="F35" s="130">
        <v>992.25</v>
      </c>
      <c r="G35" s="130">
        <v>944.54880800549404</v>
      </c>
      <c r="H35" s="130">
        <v>13140.4</v>
      </c>
      <c r="I35" s="130">
        <v>892.5</v>
      </c>
      <c r="J35" s="130">
        <v>924</v>
      </c>
      <c r="K35" s="130">
        <v>906.89651837524184</v>
      </c>
      <c r="L35" s="130">
        <v>16418.900000000001</v>
      </c>
      <c r="M35" s="130">
        <v>2572.5</v>
      </c>
      <c r="N35" s="130">
        <v>2929.5</v>
      </c>
      <c r="O35" s="130">
        <v>2663.0816258941977</v>
      </c>
      <c r="P35" s="130">
        <v>6977</v>
      </c>
      <c r="Q35" s="130">
        <v>2415</v>
      </c>
      <c r="R35" s="130">
        <v>2520</v>
      </c>
      <c r="S35" s="130">
        <v>2432.9654924514739</v>
      </c>
      <c r="T35" s="130">
        <v>5286</v>
      </c>
      <c r="U35" s="130">
        <v>3519.9150000000004</v>
      </c>
      <c r="V35" s="130">
        <v>3727.5</v>
      </c>
      <c r="W35" s="130">
        <v>3709.6818181818185</v>
      </c>
      <c r="X35" s="295">
        <v>2689.3</v>
      </c>
    </row>
    <row r="36" spans="2:24" ht="11.25" customHeight="1" x14ac:dyDescent="0.15">
      <c r="B36" s="160"/>
      <c r="C36" s="136">
        <v>2</v>
      </c>
      <c r="D36" s="161"/>
      <c r="E36" s="130">
        <v>892.5</v>
      </c>
      <c r="F36" s="130">
        <v>976.5</v>
      </c>
      <c r="G36" s="130">
        <v>927.96740921748017</v>
      </c>
      <c r="H36" s="130">
        <v>12709.1</v>
      </c>
      <c r="I36" s="130">
        <v>871.5</v>
      </c>
      <c r="J36" s="130">
        <v>924</v>
      </c>
      <c r="K36" s="130">
        <v>888.17913286004068</v>
      </c>
      <c r="L36" s="130">
        <v>12465.5</v>
      </c>
      <c r="M36" s="130">
        <v>2520</v>
      </c>
      <c r="N36" s="130">
        <v>2730</v>
      </c>
      <c r="O36" s="130">
        <v>2713.8002622377626</v>
      </c>
      <c r="P36" s="130">
        <v>3934.9</v>
      </c>
      <c r="Q36" s="130">
        <v>2310</v>
      </c>
      <c r="R36" s="130">
        <v>2415</v>
      </c>
      <c r="S36" s="130">
        <v>2401.2455261274163</v>
      </c>
      <c r="T36" s="130">
        <v>3977.5</v>
      </c>
      <c r="U36" s="130">
        <v>3519.9150000000004</v>
      </c>
      <c r="V36" s="130">
        <v>3727.5</v>
      </c>
      <c r="W36" s="130">
        <v>3714.5049034399522</v>
      </c>
      <c r="X36" s="295">
        <v>2378.3999999999996</v>
      </c>
    </row>
    <row r="37" spans="2:24" ht="11.25" customHeight="1" x14ac:dyDescent="0.15">
      <c r="B37" s="160"/>
      <c r="C37" s="136">
        <v>3</v>
      </c>
      <c r="D37" s="161"/>
      <c r="E37" s="130">
        <v>892.5</v>
      </c>
      <c r="F37" s="130">
        <v>969.15000000000009</v>
      </c>
      <c r="G37" s="130">
        <v>926.39033264033276</v>
      </c>
      <c r="H37" s="130">
        <v>14930.199999999999</v>
      </c>
      <c r="I37" s="130">
        <v>871.5</v>
      </c>
      <c r="J37" s="130">
        <v>934.5</v>
      </c>
      <c r="K37" s="130">
        <v>885.36061046511657</v>
      </c>
      <c r="L37" s="130">
        <v>13666.1</v>
      </c>
      <c r="M37" s="130">
        <v>2572.5</v>
      </c>
      <c r="N37" s="130">
        <v>2929.5</v>
      </c>
      <c r="O37" s="130">
        <v>2745.0971391233152</v>
      </c>
      <c r="P37" s="130">
        <v>7121.5</v>
      </c>
      <c r="Q37" s="130">
        <v>2415</v>
      </c>
      <c r="R37" s="130">
        <v>2415</v>
      </c>
      <c r="S37" s="130">
        <v>2415</v>
      </c>
      <c r="T37" s="130">
        <v>6721.5</v>
      </c>
      <c r="U37" s="130">
        <v>3727.5</v>
      </c>
      <c r="V37" s="130">
        <v>3727.5</v>
      </c>
      <c r="W37" s="130">
        <v>3727.5</v>
      </c>
      <c r="X37" s="295">
        <v>3517</v>
      </c>
    </row>
    <row r="38" spans="2:24" ht="11.25" customHeight="1" x14ac:dyDescent="0.15">
      <c r="B38" s="160"/>
      <c r="C38" s="136">
        <v>4</v>
      </c>
      <c r="D38" s="161"/>
      <c r="E38" s="130">
        <v>918</v>
      </c>
      <c r="F38" s="130">
        <v>993.6</v>
      </c>
      <c r="G38" s="130">
        <v>959.22557352388117</v>
      </c>
      <c r="H38" s="130">
        <v>20132.5</v>
      </c>
      <c r="I38" s="130">
        <v>918</v>
      </c>
      <c r="J38" s="130">
        <v>950.4</v>
      </c>
      <c r="K38" s="130">
        <v>940.9335779816513</v>
      </c>
      <c r="L38" s="130">
        <v>17785.599999999999</v>
      </c>
      <c r="M38" s="130">
        <v>2646</v>
      </c>
      <c r="N38" s="130">
        <v>3013.2</v>
      </c>
      <c r="O38" s="130">
        <v>2819.2288236610666</v>
      </c>
      <c r="P38" s="130">
        <v>12865.099999999999</v>
      </c>
      <c r="Q38" s="130">
        <v>2268</v>
      </c>
      <c r="R38" s="130">
        <v>2484</v>
      </c>
      <c r="S38" s="130">
        <v>2468.192771084337</v>
      </c>
      <c r="T38" s="130">
        <v>5879.5</v>
      </c>
      <c r="U38" s="130">
        <v>3519.9359999999997</v>
      </c>
      <c r="V38" s="130">
        <v>3834</v>
      </c>
      <c r="W38" s="130">
        <v>3825.8526449249844</v>
      </c>
      <c r="X38" s="295">
        <v>2958.3</v>
      </c>
    </row>
    <row r="39" spans="2:24" ht="11.25" customHeight="1" x14ac:dyDescent="0.15">
      <c r="B39" s="160"/>
      <c r="C39" s="136">
        <v>5</v>
      </c>
      <c r="D39" s="161"/>
      <c r="E39" s="130">
        <v>950.4</v>
      </c>
      <c r="F39" s="130">
        <v>1080</v>
      </c>
      <c r="G39" s="130">
        <v>973.47433483422049</v>
      </c>
      <c r="H39" s="130">
        <v>16964.400000000001</v>
      </c>
      <c r="I39" s="130">
        <v>918</v>
      </c>
      <c r="J39" s="130">
        <v>950.4</v>
      </c>
      <c r="K39" s="130">
        <v>946.03317919075153</v>
      </c>
      <c r="L39" s="130">
        <v>21560.3</v>
      </c>
      <c r="M39" s="130">
        <v>2322</v>
      </c>
      <c r="N39" s="130">
        <v>2916</v>
      </c>
      <c r="O39" s="130">
        <v>2755.373776908024</v>
      </c>
      <c r="P39" s="130">
        <v>5406.2999999999993</v>
      </c>
      <c r="Q39" s="130">
        <v>2430</v>
      </c>
      <c r="R39" s="130">
        <v>2484</v>
      </c>
      <c r="S39" s="130">
        <v>2479.5747970622338</v>
      </c>
      <c r="T39" s="130">
        <v>7418.7000000000007</v>
      </c>
      <c r="U39" s="130">
        <v>3510</v>
      </c>
      <c r="V39" s="130">
        <v>3834</v>
      </c>
      <c r="W39" s="130">
        <v>3704.8685950413224</v>
      </c>
      <c r="X39" s="295">
        <v>3976.5</v>
      </c>
    </row>
    <row r="40" spans="2:24" ht="11.25" customHeight="1" x14ac:dyDescent="0.15">
      <c r="B40" s="160"/>
      <c r="C40" s="136">
        <v>6</v>
      </c>
      <c r="D40" s="161"/>
      <c r="E40" s="130">
        <v>950.4</v>
      </c>
      <c r="F40" s="130">
        <v>1080</v>
      </c>
      <c r="G40" s="130">
        <v>973.21261942930437</v>
      </c>
      <c r="H40" s="130">
        <v>17299.199999999997</v>
      </c>
      <c r="I40" s="130">
        <v>918</v>
      </c>
      <c r="J40" s="130">
        <v>950.4</v>
      </c>
      <c r="K40" s="130">
        <v>946.72569208353582</v>
      </c>
      <c r="L40" s="130">
        <v>14412.4</v>
      </c>
      <c r="M40" s="130">
        <v>2430</v>
      </c>
      <c r="N40" s="130">
        <v>2894.4</v>
      </c>
      <c r="O40" s="130">
        <v>2733.3831325301212</v>
      </c>
      <c r="P40" s="130">
        <v>786.9</v>
      </c>
      <c r="Q40" s="130">
        <v>2106</v>
      </c>
      <c r="R40" s="130">
        <v>2484</v>
      </c>
      <c r="S40" s="130">
        <v>2299.0409530900965</v>
      </c>
      <c r="T40" s="130">
        <v>5401.2</v>
      </c>
      <c r="U40" s="130">
        <v>3456</v>
      </c>
      <c r="V40" s="130">
        <v>3801.6</v>
      </c>
      <c r="W40" s="130">
        <v>3699.6331858407079</v>
      </c>
      <c r="X40" s="295">
        <v>1760</v>
      </c>
    </row>
    <row r="41" spans="2:24" ht="11.25" customHeight="1" x14ac:dyDescent="0.15">
      <c r="B41" s="151"/>
      <c r="C41" s="152">
        <v>7</v>
      </c>
      <c r="D41" s="167"/>
      <c r="E41" s="128">
        <v>950.4</v>
      </c>
      <c r="F41" s="128">
        <v>1058.4000000000001</v>
      </c>
      <c r="G41" s="128">
        <v>983.86656736426619</v>
      </c>
      <c r="H41" s="128">
        <v>17542.3</v>
      </c>
      <c r="I41" s="128">
        <v>918</v>
      </c>
      <c r="J41" s="128">
        <v>982.8</v>
      </c>
      <c r="K41" s="128">
        <v>943.23266787658793</v>
      </c>
      <c r="L41" s="128">
        <v>13580.099999999999</v>
      </c>
      <c r="M41" s="128">
        <v>2894.4</v>
      </c>
      <c r="N41" s="128">
        <v>2894.4</v>
      </c>
      <c r="O41" s="128">
        <v>2894.3999999999996</v>
      </c>
      <c r="P41" s="128">
        <v>1211.5999999999999</v>
      </c>
      <c r="Q41" s="128">
        <v>2322</v>
      </c>
      <c r="R41" s="128">
        <v>2322</v>
      </c>
      <c r="S41" s="128">
        <v>2322</v>
      </c>
      <c r="T41" s="128">
        <v>8162.2</v>
      </c>
      <c r="U41" s="128">
        <v>3672</v>
      </c>
      <c r="V41" s="128">
        <v>3801.6</v>
      </c>
      <c r="W41" s="128">
        <v>3730.6747933884299</v>
      </c>
      <c r="X41" s="134">
        <v>2259.8000000000002</v>
      </c>
    </row>
    <row r="42" spans="2:24" ht="11.25" customHeight="1" x14ac:dyDescent="0.15">
      <c r="B42" s="296" t="s">
        <v>189</v>
      </c>
      <c r="C42" s="297"/>
      <c r="D42" s="298"/>
      <c r="E42" s="292"/>
      <c r="F42" s="180"/>
      <c r="G42" s="140"/>
      <c r="H42" s="180"/>
      <c r="I42" s="292"/>
      <c r="J42" s="180"/>
      <c r="K42" s="140"/>
      <c r="L42" s="180"/>
      <c r="M42" s="292"/>
      <c r="N42" s="180"/>
      <c r="O42" s="140"/>
      <c r="P42" s="180"/>
      <c r="Q42" s="292"/>
      <c r="R42" s="180"/>
      <c r="S42" s="140"/>
      <c r="T42" s="180"/>
      <c r="U42" s="292"/>
      <c r="V42" s="180"/>
      <c r="W42" s="140"/>
      <c r="X42" s="180"/>
    </row>
    <row r="43" spans="2:24" ht="11.25" customHeight="1" x14ac:dyDescent="0.15">
      <c r="B43" s="711">
        <v>41821</v>
      </c>
      <c r="C43" s="712"/>
      <c r="D43" s="713">
        <v>41835</v>
      </c>
      <c r="E43" s="130">
        <v>950.4</v>
      </c>
      <c r="F43" s="130">
        <v>1028.1600000000001</v>
      </c>
      <c r="G43" s="130">
        <v>978.95420168067244</v>
      </c>
      <c r="H43" s="130">
        <v>9338.2999999999993</v>
      </c>
      <c r="I43" s="130">
        <v>918</v>
      </c>
      <c r="J43" s="130">
        <v>950.4</v>
      </c>
      <c r="K43" s="130">
        <v>947.04594524119932</v>
      </c>
      <c r="L43" s="130">
        <v>7332.7</v>
      </c>
      <c r="M43" s="130">
        <v>2894.4</v>
      </c>
      <c r="N43" s="130">
        <v>2894.4</v>
      </c>
      <c r="O43" s="130">
        <v>2894.3999999999996</v>
      </c>
      <c r="P43" s="130">
        <v>571.5</v>
      </c>
      <c r="Q43" s="130">
        <v>2322</v>
      </c>
      <c r="R43" s="130">
        <v>2322</v>
      </c>
      <c r="S43" s="130">
        <v>2322</v>
      </c>
      <c r="T43" s="130">
        <v>2398.6999999999998</v>
      </c>
      <c r="U43" s="130">
        <v>3672</v>
      </c>
      <c r="V43" s="130">
        <v>3801.6</v>
      </c>
      <c r="W43" s="130">
        <v>3737.4939759036142</v>
      </c>
      <c r="X43" s="130">
        <v>842.8</v>
      </c>
    </row>
    <row r="44" spans="2:24" ht="11.25" customHeight="1" x14ac:dyDescent="0.15">
      <c r="B44" s="711">
        <v>41836</v>
      </c>
      <c r="C44" s="712"/>
      <c r="D44" s="714">
        <v>41851</v>
      </c>
      <c r="E44" s="130">
        <v>972</v>
      </c>
      <c r="F44" s="130">
        <v>1058.4000000000001</v>
      </c>
      <c r="G44" s="130">
        <v>1001.2751269035534</v>
      </c>
      <c r="H44" s="130">
        <v>8204</v>
      </c>
      <c r="I44" s="130">
        <v>918</v>
      </c>
      <c r="J44" s="130">
        <v>982.8</v>
      </c>
      <c r="K44" s="130">
        <v>930.22206405693953</v>
      </c>
      <c r="L44" s="130">
        <v>6247.4</v>
      </c>
      <c r="M44" s="130">
        <v>2894.4</v>
      </c>
      <c r="N44" s="130">
        <v>2894.4</v>
      </c>
      <c r="O44" s="130">
        <v>2894.4</v>
      </c>
      <c r="P44" s="130">
        <v>640.1</v>
      </c>
      <c r="Q44" s="130">
        <v>2322</v>
      </c>
      <c r="R44" s="130">
        <v>2322</v>
      </c>
      <c r="S44" s="130">
        <v>2322</v>
      </c>
      <c r="T44" s="130">
        <v>5763.5</v>
      </c>
      <c r="U44" s="130">
        <v>3672</v>
      </c>
      <c r="V44" s="130">
        <v>3801.6</v>
      </c>
      <c r="W44" s="130">
        <v>3726.3905803195958</v>
      </c>
      <c r="X44" s="130">
        <v>1417</v>
      </c>
    </row>
    <row r="45" spans="2:24" ht="11.25" customHeight="1" x14ac:dyDescent="0.15">
      <c r="B45" s="304"/>
      <c r="C45" s="305"/>
      <c r="D45" s="305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</row>
    <row r="46" spans="2:24" ht="8.25" customHeight="1" x14ac:dyDescent="0.15"/>
    <row r="47" spans="2:24" ht="12" customHeight="1" x14ac:dyDescent="0.15">
      <c r="B47" s="715" t="s">
        <v>112</v>
      </c>
      <c r="C47" s="716" t="s">
        <v>196</v>
      </c>
      <c r="D47" s="716"/>
      <c r="E47" s="716"/>
      <c r="F47" s="716"/>
      <c r="G47" s="716"/>
      <c r="H47" s="716"/>
      <c r="I47" s="716"/>
      <c r="J47" s="716"/>
      <c r="K47" s="716"/>
      <c r="L47" s="717" t="s">
        <v>197</v>
      </c>
      <c r="M47" s="716" t="s">
        <v>198</v>
      </c>
      <c r="N47" s="716"/>
      <c r="O47" s="716"/>
      <c r="P47" s="716"/>
      <c r="Q47" s="716"/>
      <c r="R47" s="716"/>
      <c r="S47" s="716"/>
      <c r="T47" s="716"/>
      <c r="U47" s="716"/>
      <c r="V47" s="716"/>
      <c r="W47" s="716"/>
      <c r="X47" s="716"/>
    </row>
    <row r="48" spans="2:24" ht="12" customHeight="1" x14ac:dyDescent="0.15">
      <c r="B48" s="717" t="s">
        <v>114</v>
      </c>
      <c r="C48" s="716" t="s">
        <v>199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 t="s">
        <v>200</v>
      </c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</row>
    <row r="49" spans="2:25" ht="9" customHeight="1" x14ac:dyDescent="0.15">
      <c r="B49" s="717" t="s">
        <v>201</v>
      </c>
      <c r="C49" s="716" t="s">
        <v>115</v>
      </c>
      <c r="D49" s="716"/>
      <c r="E49" s="716"/>
      <c r="F49" s="716"/>
      <c r="G49" s="716"/>
      <c r="H49" s="716"/>
      <c r="I49" s="716"/>
      <c r="J49" s="716"/>
      <c r="K49" s="716"/>
      <c r="L49" s="716"/>
      <c r="M49" s="717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18"/>
      <c r="Y49" s="136"/>
    </row>
    <row r="50" spans="2:25" ht="9.75" customHeight="1" x14ac:dyDescent="0.15">
      <c r="B50" s="235"/>
      <c r="X50" s="136"/>
      <c r="Y50" s="136"/>
    </row>
    <row r="51" spans="2:25" x14ac:dyDescent="0.15">
      <c r="X51" s="136"/>
      <c r="Y51" s="136"/>
    </row>
    <row r="52" spans="2:25" x14ac:dyDescent="0.15"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36"/>
      <c r="Y52" s="136"/>
    </row>
    <row r="53" spans="2:25" x14ac:dyDescent="0.15">
      <c r="X53" s="136"/>
      <c r="Y53" s="136"/>
    </row>
    <row r="54" spans="2:25" x14ac:dyDescent="0.15">
      <c r="X54" s="136"/>
      <c r="Y54" s="136"/>
    </row>
    <row r="55" spans="2:25" x14ac:dyDescent="0.15">
      <c r="X55" s="136"/>
      <c r="Y55" s="136"/>
    </row>
    <row r="56" spans="2:25" x14ac:dyDescent="0.15">
      <c r="X56" s="136"/>
      <c r="Y56" s="136"/>
    </row>
    <row r="57" spans="2:25" x14ac:dyDescent="0.15">
      <c r="X57" s="136"/>
      <c r="Y57" s="136"/>
    </row>
    <row r="58" spans="2:25" x14ac:dyDescent="0.15">
      <c r="X58" s="136"/>
      <c r="Y58" s="136"/>
    </row>
    <row r="59" spans="2:25" x14ac:dyDescent="0.15">
      <c r="X59" s="136"/>
      <c r="Y59" s="136"/>
    </row>
    <row r="60" spans="2:25" x14ac:dyDescent="0.15">
      <c r="X60" s="136"/>
      <c r="Y60" s="136"/>
    </row>
    <row r="61" spans="2:25" x14ac:dyDescent="0.15">
      <c r="X61" s="136"/>
      <c r="Y61" s="136"/>
    </row>
    <row r="62" spans="2:25" x14ac:dyDescent="0.15">
      <c r="X62" s="136"/>
      <c r="Y62" s="13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" style="137" customWidth="1"/>
    <col min="3" max="3" width="3.625" style="137" customWidth="1"/>
    <col min="4" max="4" width="5" style="137" customWidth="1"/>
    <col min="5" max="5" width="4.875" style="137" customWidth="1"/>
    <col min="6" max="6" width="5.375" style="137" customWidth="1"/>
    <col min="7" max="7" width="5.625" style="137" customWidth="1"/>
    <col min="8" max="8" width="7.25" style="137" customWidth="1"/>
    <col min="9" max="10" width="5.375" style="137" customWidth="1"/>
    <col min="11" max="11" width="5.25" style="137" customWidth="1"/>
    <col min="12" max="12" width="7" style="137" customWidth="1"/>
    <col min="13" max="13" width="5.5" style="137" customWidth="1"/>
    <col min="14" max="14" width="5.875" style="137" customWidth="1"/>
    <col min="15" max="15" width="5.75" style="137" customWidth="1"/>
    <col min="16" max="16" width="6.375" style="137" customWidth="1"/>
    <col min="17" max="19" width="5.875" style="137" customWidth="1"/>
    <col min="20" max="20" width="6.5" style="137" customWidth="1"/>
    <col min="21" max="21" width="5.25" style="137" customWidth="1"/>
    <col min="22" max="22" width="5" style="137" customWidth="1"/>
    <col min="23" max="23" width="5.5" style="137" customWidth="1"/>
    <col min="24" max="24" width="7" style="137" customWidth="1"/>
    <col min="25" max="16384" width="7.5" style="137"/>
  </cols>
  <sheetData>
    <row r="1" spans="2:36" ht="6" customHeight="1" x14ac:dyDescent="0.15"/>
    <row r="2" spans="2:36" ht="6.75" customHeight="1" x14ac:dyDescent="0.15"/>
    <row r="3" spans="2:36" x14ac:dyDescent="0.15">
      <c r="B3" s="137" t="s">
        <v>182</v>
      </c>
    </row>
    <row r="4" spans="2:36" ht="9" customHeight="1" x14ac:dyDescent="0.15">
      <c r="X4" s="139" t="s">
        <v>90</v>
      </c>
    </row>
    <row r="5" spans="2:36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2:36" ht="11.25" customHeight="1" x14ac:dyDescent="0.15">
      <c r="B6" s="160"/>
      <c r="C6" s="173" t="s">
        <v>91</v>
      </c>
      <c r="D6" s="252"/>
      <c r="E6" s="141" t="s">
        <v>473</v>
      </c>
      <c r="F6" s="159"/>
      <c r="G6" s="159"/>
      <c r="H6" s="159"/>
      <c r="I6" s="141" t="s">
        <v>474</v>
      </c>
      <c r="J6" s="159"/>
      <c r="K6" s="159"/>
      <c r="L6" s="159"/>
      <c r="M6" s="141"/>
      <c r="N6" s="159"/>
      <c r="O6" s="159"/>
      <c r="P6" s="159"/>
      <c r="Q6" s="141"/>
      <c r="R6" s="159"/>
      <c r="S6" s="159"/>
      <c r="T6" s="159"/>
      <c r="U6" s="141"/>
      <c r="V6" s="159"/>
      <c r="W6" s="159"/>
      <c r="X6" s="157"/>
      <c r="Z6" s="184"/>
      <c r="AA6" s="311"/>
      <c r="AB6" s="311"/>
      <c r="AC6" s="311"/>
      <c r="AD6" s="311"/>
      <c r="AE6" s="311"/>
      <c r="AF6" s="311"/>
      <c r="AG6" s="311"/>
      <c r="AH6" s="311"/>
      <c r="AI6" s="311"/>
      <c r="AJ6" s="311"/>
    </row>
    <row r="7" spans="2:36" ht="11.25" customHeight="1" x14ac:dyDescent="0.15">
      <c r="B7" s="160"/>
      <c r="C7" s="151"/>
      <c r="D7" s="167"/>
      <c r="E7" s="151"/>
      <c r="F7" s="152"/>
      <c r="G7" s="152"/>
      <c r="H7" s="152"/>
      <c r="I7" s="151"/>
      <c r="J7" s="152"/>
      <c r="K7" s="152"/>
      <c r="L7" s="152"/>
      <c r="M7" s="151"/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7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</row>
    <row r="8" spans="2:36" ht="11.25" customHeight="1" x14ac:dyDescent="0.15">
      <c r="B8" s="160" t="s">
        <v>97</v>
      </c>
      <c r="C8" s="136"/>
      <c r="E8" s="149" t="s">
        <v>465</v>
      </c>
      <c r="F8" s="150" t="s">
        <v>466</v>
      </c>
      <c r="G8" s="145" t="s">
        <v>100</v>
      </c>
      <c r="H8" s="150" t="s">
        <v>101</v>
      </c>
      <c r="I8" s="149" t="s">
        <v>465</v>
      </c>
      <c r="J8" s="150" t="s">
        <v>466</v>
      </c>
      <c r="K8" s="145" t="s">
        <v>100</v>
      </c>
      <c r="L8" s="150" t="s">
        <v>101</v>
      </c>
      <c r="M8" s="149"/>
      <c r="N8" s="150"/>
      <c r="O8" s="145"/>
      <c r="P8" s="150"/>
      <c r="Q8" s="149"/>
      <c r="R8" s="150"/>
      <c r="S8" s="145"/>
      <c r="T8" s="150"/>
      <c r="U8" s="149"/>
      <c r="V8" s="150"/>
      <c r="W8" s="145"/>
      <c r="X8" s="150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</row>
    <row r="9" spans="2:36" ht="11.25" customHeight="1" x14ac:dyDescent="0.15">
      <c r="B9" s="151"/>
      <c r="C9" s="152"/>
      <c r="D9" s="152"/>
      <c r="E9" s="153"/>
      <c r="F9" s="154"/>
      <c r="G9" s="155" t="s">
        <v>102</v>
      </c>
      <c r="H9" s="154"/>
      <c r="I9" s="153"/>
      <c r="J9" s="154"/>
      <c r="K9" s="155" t="s">
        <v>102</v>
      </c>
      <c r="L9" s="154"/>
      <c r="M9" s="153"/>
      <c r="N9" s="154"/>
      <c r="O9" s="155"/>
      <c r="P9" s="154"/>
      <c r="Q9" s="153"/>
      <c r="R9" s="154"/>
      <c r="S9" s="155"/>
      <c r="T9" s="154"/>
      <c r="U9" s="153"/>
      <c r="V9" s="154"/>
      <c r="W9" s="155"/>
      <c r="X9" s="15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</row>
    <row r="10" spans="2:36" ht="11.25" customHeight="1" x14ac:dyDescent="0.15">
      <c r="B10" s="160" t="s">
        <v>80</v>
      </c>
      <c r="C10" s="136">
        <v>23</v>
      </c>
      <c r="D10" s="161" t="s">
        <v>81</v>
      </c>
      <c r="E10" s="162">
        <v>840</v>
      </c>
      <c r="F10" s="162">
        <v>1029</v>
      </c>
      <c r="G10" s="162">
        <v>932</v>
      </c>
      <c r="H10" s="162">
        <v>21670.699999999997</v>
      </c>
      <c r="I10" s="162">
        <v>819</v>
      </c>
      <c r="J10" s="162">
        <v>998</v>
      </c>
      <c r="K10" s="162">
        <v>899</v>
      </c>
      <c r="L10" s="162">
        <v>51697.099999999991</v>
      </c>
      <c r="M10" s="149"/>
      <c r="N10" s="255"/>
      <c r="O10" s="145"/>
      <c r="P10" s="255"/>
      <c r="Q10" s="149"/>
      <c r="R10" s="255"/>
      <c r="S10" s="145"/>
      <c r="T10" s="255"/>
      <c r="U10" s="149"/>
      <c r="V10" s="255"/>
      <c r="W10" s="145"/>
      <c r="X10" s="255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</row>
    <row r="11" spans="2:36" ht="11.25" customHeight="1" x14ac:dyDescent="0.15">
      <c r="B11" s="160"/>
      <c r="C11" s="136">
        <v>24</v>
      </c>
      <c r="D11" s="161"/>
      <c r="E11" s="130">
        <v>892.5</v>
      </c>
      <c r="F11" s="130">
        <v>1029</v>
      </c>
      <c r="G11" s="130">
        <v>965.44379232505662</v>
      </c>
      <c r="H11" s="130">
        <v>6747.9</v>
      </c>
      <c r="I11" s="130">
        <v>861</v>
      </c>
      <c r="J11" s="130">
        <v>945</v>
      </c>
      <c r="K11" s="130">
        <v>910.8540604158494</v>
      </c>
      <c r="L11" s="130">
        <v>6856</v>
      </c>
      <c r="M11" s="149"/>
      <c r="N11" s="255"/>
      <c r="O11" s="145"/>
      <c r="P11" s="255"/>
      <c r="Q11" s="149"/>
      <c r="R11" s="255"/>
      <c r="S11" s="145"/>
      <c r="T11" s="255"/>
      <c r="U11" s="149"/>
      <c r="V11" s="255"/>
      <c r="W11" s="145"/>
      <c r="X11" s="255"/>
      <c r="Z11" s="136"/>
    </row>
    <row r="12" spans="2:36" ht="11.25" customHeight="1" x14ac:dyDescent="0.15">
      <c r="B12" s="151"/>
      <c r="C12" s="152">
        <v>25</v>
      </c>
      <c r="D12" s="167"/>
      <c r="E12" s="171">
        <v>840</v>
      </c>
      <c r="F12" s="171">
        <v>1029</v>
      </c>
      <c r="G12" s="152">
        <v>932</v>
      </c>
      <c r="H12" s="167">
        <f>SUM(H11:H11)</f>
        <v>6747.9</v>
      </c>
      <c r="I12" s="171">
        <v>819</v>
      </c>
      <c r="J12" s="167">
        <v>998</v>
      </c>
      <c r="K12" s="171">
        <v>899</v>
      </c>
      <c r="L12" s="167">
        <f>SUM(L11:L11)</f>
        <v>6856</v>
      </c>
      <c r="M12" s="153"/>
      <c r="N12" s="154"/>
      <c r="O12" s="602"/>
      <c r="P12" s="154"/>
      <c r="Q12" s="153"/>
      <c r="R12" s="154"/>
      <c r="S12" s="602"/>
      <c r="T12" s="154"/>
      <c r="U12" s="153"/>
      <c r="V12" s="154"/>
      <c r="W12" s="602"/>
      <c r="X12" s="154"/>
      <c r="Z12" s="136"/>
    </row>
    <row r="13" spans="2:36" ht="11.25" customHeight="1" x14ac:dyDescent="0.15">
      <c r="B13" s="160"/>
      <c r="C13" s="136">
        <v>11</v>
      </c>
      <c r="D13" s="161"/>
      <c r="E13" s="130">
        <v>945</v>
      </c>
      <c r="F13" s="130">
        <v>1029</v>
      </c>
      <c r="G13" s="130">
        <v>1010.7457627118646</v>
      </c>
      <c r="H13" s="130">
        <v>2189.9</v>
      </c>
      <c r="I13" s="130">
        <v>892.5</v>
      </c>
      <c r="J13" s="130">
        <v>945</v>
      </c>
      <c r="K13" s="130">
        <v>925.30627962085305</v>
      </c>
      <c r="L13" s="130">
        <v>2221.1999999999998</v>
      </c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59"/>
      <c r="Z13" s="136"/>
    </row>
    <row r="14" spans="2:36" ht="11.25" customHeight="1" x14ac:dyDescent="0.15">
      <c r="B14" s="160"/>
      <c r="C14" s="136">
        <v>12</v>
      </c>
      <c r="D14" s="161"/>
      <c r="E14" s="130">
        <v>945</v>
      </c>
      <c r="F14" s="130">
        <v>1008</v>
      </c>
      <c r="G14" s="130">
        <v>967.88997928789843</v>
      </c>
      <c r="H14" s="130">
        <v>3083.3</v>
      </c>
      <c r="I14" s="130">
        <v>892.5</v>
      </c>
      <c r="J14" s="130">
        <v>924</v>
      </c>
      <c r="K14" s="130">
        <v>909.29923203510691</v>
      </c>
      <c r="L14" s="130">
        <v>2152.1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59"/>
      <c r="Z14" s="136"/>
    </row>
    <row r="15" spans="2:36" ht="11.25" customHeight="1" x14ac:dyDescent="0.15">
      <c r="B15" s="160" t="s">
        <v>467</v>
      </c>
      <c r="C15" s="136">
        <v>1</v>
      </c>
      <c r="D15" s="161" t="s">
        <v>82</v>
      </c>
      <c r="E15" s="130">
        <v>945</v>
      </c>
      <c r="F15" s="130">
        <v>1029</v>
      </c>
      <c r="G15" s="130">
        <v>966.06366723259771</v>
      </c>
      <c r="H15" s="130">
        <v>1693.1000000000001</v>
      </c>
      <c r="I15" s="130">
        <v>892.5</v>
      </c>
      <c r="J15" s="130">
        <v>924</v>
      </c>
      <c r="K15" s="130">
        <v>909.64507042253535</v>
      </c>
      <c r="L15" s="130">
        <v>2227.8000000000002</v>
      </c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59"/>
      <c r="Z15" s="136"/>
    </row>
    <row r="16" spans="2:36" ht="11.25" customHeight="1" x14ac:dyDescent="0.15">
      <c r="B16" s="160"/>
      <c r="C16" s="136">
        <v>2</v>
      </c>
      <c r="D16" s="161"/>
      <c r="E16" s="130">
        <v>924</v>
      </c>
      <c r="F16" s="130">
        <v>966</v>
      </c>
      <c r="G16" s="130">
        <v>936.63861386138615</v>
      </c>
      <c r="H16" s="130">
        <v>833.6</v>
      </c>
      <c r="I16" s="130">
        <v>892.5</v>
      </c>
      <c r="J16" s="130">
        <v>924</v>
      </c>
      <c r="K16" s="130">
        <v>910.90765171503961</v>
      </c>
      <c r="L16" s="130">
        <v>1969.3999999999999</v>
      </c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59"/>
      <c r="Z16" s="136"/>
    </row>
    <row r="17" spans="2:30" ht="11.25" customHeight="1" x14ac:dyDescent="0.15">
      <c r="B17" s="160"/>
      <c r="C17" s="136">
        <v>3</v>
      </c>
      <c r="D17" s="161"/>
      <c r="E17" s="130">
        <v>924</v>
      </c>
      <c r="F17" s="130">
        <v>945</v>
      </c>
      <c r="G17" s="130">
        <v>930.52486123959306</v>
      </c>
      <c r="H17" s="130">
        <v>974.09999999999991</v>
      </c>
      <c r="I17" s="130">
        <v>892.5</v>
      </c>
      <c r="J17" s="130">
        <v>903</v>
      </c>
      <c r="K17" s="130">
        <v>897.92436757872986</v>
      </c>
      <c r="L17" s="130">
        <v>1914.4</v>
      </c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59"/>
      <c r="Z17" s="136"/>
    </row>
    <row r="18" spans="2:30" ht="11.25" customHeight="1" x14ac:dyDescent="0.15">
      <c r="B18" s="160"/>
      <c r="C18" s="136">
        <v>4</v>
      </c>
      <c r="D18" s="161"/>
      <c r="E18" s="130">
        <v>950.4</v>
      </c>
      <c r="F18" s="130">
        <v>993.6</v>
      </c>
      <c r="G18" s="130">
        <v>966.6928544134505</v>
      </c>
      <c r="H18" s="130">
        <v>2016.5</v>
      </c>
      <c r="I18" s="130">
        <v>918</v>
      </c>
      <c r="J18" s="130">
        <v>950.4</v>
      </c>
      <c r="K18" s="130">
        <v>928.47659915781026</v>
      </c>
      <c r="L18" s="130">
        <v>2606.4</v>
      </c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59"/>
      <c r="Z18" s="136"/>
    </row>
    <row r="19" spans="2:30" ht="11.25" customHeight="1" x14ac:dyDescent="0.15">
      <c r="B19" s="160"/>
      <c r="C19" s="136">
        <v>5</v>
      </c>
      <c r="D19" s="161"/>
      <c r="E19" s="130">
        <v>972</v>
      </c>
      <c r="F19" s="130">
        <v>993.6</v>
      </c>
      <c r="G19" s="130">
        <v>979.41058923996593</v>
      </c>
      <c r="H19" s="130">
        <v>2871.8999999999996</v>
      </c>
      <c r="I19" s="130">
        <v>928.8</v>
      </c>
      <c r="J19" s="130">
        <v>1026</v>
      </c>
      <c r="K19" s="130">
        <v>944.30403337969403</v>
      </c>
      <c r="L19" s="130">
        <v>2438.1999999999998</v>
      </c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59"/>
      <c r="Z19" s="136"/>
    </row>
    <row r="20" spans="2:30" ht="11.25" customHeight="1" x14ac:dyDescent="0.15">
      <c r="B20" s="160"/>
      <c r="C20" s="136">
        <v>6</v>
      </c>
      <c r="D20" s="161"/>
      <c r="E20" s="130">
        <v>982.8</v>
      </c>
      <c r="F20" s="130">
        <v>1026</v>
      </c>
      <c r="G20" s="130">
        <v>992.91891891891896</v>
      </c>
      <c r="H20" s="130">
        <v>2397.5</v>
      </c>
      <c r="I20" s="130">
        <v>928.8</v>
      </c>
      <c r="J20" s="130">
        <v>961.2</v>
      </c>
      <c r="K20" s="130">
        <v>947.16966683242163</v>
      </c>
      <c r="L20" s="130">
        <v>2853.7</v>
      </c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59"/>
      <c r="Z20" s="136"/>
    </row>
    <row r="21" spans="2:30" ht="11.25" customHeight="1" x14ac:dyDescent="0.15">
      <c r="B21" s="151"/>
      <c r="C21" s="152">
        <v>7</v>
      </c>
      <c r="D21" s="167"/>
      <c r="E21" s="128">
        <v>972</v>
      </c>
      <c r="F21" s="128">
        <v>993.6</v>
      </c>
      <c r="G21" s="128">
        <v>976.68483685220724</v>
      </c>
      <c r="H21" s="128">
        <v>2147.6999999999998</v>
      </c>
      <c r="I21" s="128">
        <v>928.8</v>
      </c>
      <c r="J21" s="128">
        <v>950.4</v>
      </c>
      <c r="K21" s="128">
        <v>945.03824362606247</v>
      </c>
      <c r="L21" s="128">
        <v>2854.1000000000004</v>
      </c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62"/>
      <c r="Z21" s="136"/>
    </row>
    <row r="22" spans="2:30" ht="11.25" customHeight="1" x14ac:dyDescent="0.15">
      <c r="B22" s="296" t="s">
        <v>189</v>
      </c>
      <c r="C22" s="297"/>
      <c r="D22" s="298"/>
      <c r="E22" s="292"/>
      <c r="F22" s="180"/>
      <c r="G22" s="140"/>
      <c r="H22" s="180"/>
      <c r="I22" s="292"/>
      <c r="J22" s="180"/>
      <c r="K22" s="140"/>
      <c r="L22" s="180"/>
      <c r="M22" s="149"/>
      <c r="N22" s="255"/>
      <c r="O22" s="145"/>
      <c r="P22" s="255"/>
      <c r="Q22" s="149"/>
      <c r="R22" s="255"/>
      <c r="S22" s="145"/>
      <c r="T22" s="255"/>
      <c r="U22" s="149"/>
      <c r="V22" s="255"/>
      <c r="W22" s="145"/>
      <c r="X22" s="255"/>
    </row>
    <row r="23" spans="2:30" ht="11.25" customHeight="1" x14ac:dyDescent="0.15">
      <c r="B23" s="711">
        <v>41821</v>
      </c>
      <c r="C23" s="712"/>
      <c r="D23" s="713">
        <v>41835</v>
      </c>
      <c r="E23" s="130">
        <v>972</v>
      </c>
      <c r="F23" s="130">
        <v>993.6</v>
      </c>
      <c r="G23" s="130">
        <v>977.38797327394207</v>
      </c>
      <c r="H23" s="130">
        <v>1172.8</v>
      </c>
      <c r="I23" s="130">
        <v>928.8</v>
      </c>
      <c r="J23" s="130">
        <v>950.4</v>
      </c>
      <c r="K23" s="130">
        <v>945.56731517509729</v>
      </c>
      <c r="L23" s="130">
        <v>1320.7</v>
      </c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</row>
    <row r="24" spans="2:30" ht="11.25" customHeight="1" x14ac:dyDescent="0.15">
      <c r="B24" s="711">
        <v>41836</v>
      </c>
      <c r="C24" s="712"/>
      <c r="D24" s="714">
        <v>41851</v>
      </c>
      <c r="E24" s="130">
        <v>972</v>
      </c>
      <c r="F24" s="130">
        <v>982.8</v>
      </c>
      <c r="G24" s="130">
        <v>975.73533834586476</v>
      </c>
      <c r="H24" s="130">
        <v>974.9</v>
      </c>
      <c r="I24" s="130">
        <v>928.8</v>
      </c>
      <c r="J24" s="130">
        <v>950.4</v>
      </c>
      <c r="K24" s="130">
        <v>944.59649122807014</v>
      </c>
      <c r="L24" s="130">
        <v>1533.4</v>
      </c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</row>
    <row r="25" spans="2:30" ht="11.25" customHeight="1" x14ac:dyDescent="0.15">
      <c r="B25" s="304"/>
      <c r="C25" s="305"/>
      <c r="D25" s="305"/>
      <c r="E25" s="128"/>
      <c r="F25" s="128"/>
      <c r="G25" s="128"/>
      <c r="H25" s="128"/>
      <c r="I25" s="234"/>
      <c r="J25" s="234"/>
      <c r="K25" s="234"/>
      <c r="L25" s="181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Z25" s="136"/>
      <c r="AA25" s="136"/>
      <c r="AB25" s="136"/>
      <c r="AC25" s="136"/>
      <c r="AD25" s="136"/>
    </row>
    <row r="26" spans="2:30" ht="11.25" customHeight="1" x14ac:dyDescent="0.15">
      <c r="B26" s="160"/>
      <c r="C26" s="173" t="s">
        <v>91</v>
      </c>
      <c r="D26" s="252"/>
      <c r="E26" s="141"/>
      <c r="F26" s="159"/>
      <c r="G26" s="159"/>
      <c r="H26" s="159"/>
      <c r="I26" s="141"/>
      <c r="J26" s="159"/>
      <c r="K26" s="159"/>
      <c r="L26" s="159"/>
      <c r="M26" s="141"/>
      <c r="N26" s="159"/>
      <c r="O26" s="159"/>
      <c r="P26" s="159"/>
      <c r="Q26" s="141"/>
      <c r="R26" s="159"/>
      <c r="S26" s="159"/>
      <c r="T26" s="159"/>
      <c r="U26" s="141"/>
      <c r="V26" s="159"/>
      <c r="W26" s="159"/>
      <c r="X26" s="157"/>
      <c r="Z26" s="184"/>
      <c r="AA26" s="311"/>
      <c r="AB26" s="311"/>
      <c r="AC26" s="311"/>
      <c r="AD26" s="136"/>
    </row>
    <row r="27" spans="2:30" ht="11.25" customHeight="1" x14ac:dyDescent="0.15">
      <c r="B27" s="160"/>
      <c r="C27" s="151"/>
      <c r="D27" s="167"/>
      <c r="E27" s="151"/>
      <c r="F27" s="152"/>
      <c r="G27" s="152"/>
      <c r="H27" s="152"/>
      <c r="I27" s="151"/>
      <c r="J27" s="152"/>
      <c r="K27" s="152"/>
      <c r="L27" s="152"/>
      <c r="M27" s="151"/>
      <c r="N27" s="152"/>
      <c r="O27" s="152"/>
      <c r="P27" s="152"/>
      <c r="Q27" s="151"/>
      <c r="R27" s="152"/>
      <c r="S27" s="152"/>
      <c r="T27" s="152"/>
      <c r="U27" s="151"/>
      <c r="V27" s="152"/>
      <c r="W27" s="152"/>
      <c r="X27" s="167"/>
      <c r="Z27" s="184"/>
      <c r="AA27" s="184"/>
      <c r="AB27" s="184"/>
      <c r="AC27" s="184"/>
      <c r="AD27" s="136"/>
    </row>
    <row r="28" spans="2:30" ht="11.25" customHeight="1" x14ac:dyDescent="0.15">
      <c r="B28" s="160" t="s">
        <v>97</v>
      </c>
      <c r="C28" s="136"/>
      <c r="E28" s="149"/>
      <c r="F28" s="150"/>
      <c r="G28" s="145"/>
      <c r="H28" s="150"/>
      <c r="I28" s="149"/>
      <c r="J28" s="150"/>
      <c r="K28" s="145"/>
      <c r="L28" s="150"/>
      <c r="M28" s="149"/>
      <c r="N28" s="150"/>
      <c r="O28" s="145"/>
      <c r="P28" s="150"/>
      <c r="Q28" s="149"/>
      <c r="R28" s="150"/>
      <c r="S28" s="145"/>
      <c r="T28" s="150"/>
      <c r="U28" s="149"/>
      <c r="V28" s="150"/>
      <c r="W28" s="145"/>
      <c r="X28" s="150"/>
      <c r="Z28" s="184"/>
      <c r="AA28" s="184"/>
      <c r="AB28" s="184"/>
      <c r="AC28" s="184"/>
      <c r="AD28" s="136"/>
    </row>
    <row r="29" spans="2:30" ht="11.25" customHeight="1" x14ac:dyDescent="0.15">
      <c r="B29" s="151"/>
      <c r="C29" s="152"/>
      <c r="D29" s="152"/>
      <c r="E29" s="153"/>
      <c r="F29" s="154"/>
      <c r="G29" s="155"/>
      <c r="H29" s="154"/>
      <c r="I29" s="153"/>
      <c r="J29" s="154"/>
      <c r="K29" s="155"/>
      <c r="L29" s="154"/>
      <c r="M29" s="153"/>
      <c r="N29" s="154"/>
      <c r="O29" s="155"/>
      <c r="P29" s="154"/>
      <c r="Q29" s="153"/>
      <c r="R29" s="154"/>
      <c r="S29" s="155"/>
      <c r="T29" s="154"/>
      <c r="U29" s="153"/>
      <c r="V29" s="154"/>
      <c r="W29" s="155"/>
      <c r="X29" s="154"/>
      <c r="Z29" s="184"/>
      <c r="AA29" s="184"/>
      <c r="AB29" s="184"/>
      <c r="AC29" s="184"/>
      <c r="AD29" s="136"/>
    </row>
    <row r="30" spans="2:30" ht="11.25" customHeight="1" x14ac:dyDescent="0.15">
      <c r="B30" s="160"/>
      <c r="C30" s="136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Z30" s="184"/>
      <c r="AA30" s="184"/>
      <c r="AB30" s="184"/>
      <c r="AC30" s="184"/>
      <c r="AD30" s="136"/>
    </row>
    <row r="31" spans="2:30" ht="11.25" customHeight="1" x14ac:dyDescent="0.15">
      <c r="B31" s="160"/>
      <c r="C31" s="136"/>
      <c r="D31" s="161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Z31" s="136"/>
      <c r="AA31" s="136"/>
      <c r="AB31" s="136"/>
      <c r="AC31" s="136"/>
      <c r="AD31" s="136"/>
    </row>
    <row r="32" spans="2:30" ht="11.25" customHeight="1" x14ac:dyDescent="0.15">
      <c r="B32" s="151"/>
      <c r="C32" s="152"/>
      <c r="D32" s="167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Z32" s="184"/>
      <c r="AA32" s="184"/>
      <c r="AB32" s="184"/>
      <c r="AC32" s="184"/>
      <c r="AD32" s="184"/>
    </row>
    <row r="33" spans="2:24" ht="11.25" customHeight="1" x14ac:dyDescent="0.15">
      <c r="B33" s="160"/>
      <c r="C33" s="136"/>
      <c r="D33" s="161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</row>
    <row r="34" spans="2:24" ht="11.25" customHeight="1" x14ac:dyDescent="0.15">
      <c r="B34" s="160"/>
      <c r="C34" s="136"/>
      <c r="D34" s="161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</row>
    <row r="35" spans="2:24" ht="11.25" customHeight="1" x14ac:dyDescent="0.15">
      <c r="B35" s="160"/>
      <c r="C35" s="136"/>
      <c r="D35" s="161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59"/>
    </row>
    <row r="36" spans="2:24" ht="11.25" customHeight="1" x14ac:dyDescent="0.15">
      <c r="B36" s="160"/>
      <c r="C36" s="136"/>
      <c r="D36" s="161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59"/>
    </row>
    <row r="37" spans="2:24" ht="11.25" customHeight="1" x14ac:dyDescent="0.15">
      <c r="B37" s="160"/>
      <c r="C37" s="136"/>
      <c r="D37" s="161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59"/>
    </row>
    <row r="38" spans="2:24" ht="11.25" customHeight="1" x14ac:dyDescent="0.15">
      <c r="B38" s="160"/>
      <c r="C38" s="136"/>
      <c r="D38" s="161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59"/>
    </row>
    <row r="39" spans="2:24" ht="11.25" customHeight="1" x14ac:dyDescent="0.15">
      <c r="B39" s="160"/>
      <c r="C39" s="136"/>
      <c r="D39" s="161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59"/>
    </row>
    <row r="40" spans="2:24" ht="11.25" customHeight="1" x14ac:dyDescent="0.15">
      <c r="B40" s="160"/>
      <c r="C40" s="136"/>
      <c r="D40" s="161"/>
      <c r="E40" s="229"/>
      <c r="F40" s="229"/>
      <c r="G40" s="229"/>
      <c r="H40" s="229"/>
      <c r="I40" s="259"/>
      <c r="J40" s="229"/>
      <c r="K40" s="229"/>
      <c r="L40" s="229"/>
      <c r="M40" s="229"/>
      <c r="N40" s="259"/>
      <c r="O40" s="229"/>
      <c r="P40" s="229"/>
      <c r="Q40" s="259"/>
      <c r="R40" s="229"/>
      <c r="S40" s="229"/>
      <c r="T40" s="259"/>
      <c r="U40" s="229"/>
      <c r="V40" s="229"/>
      <c r="W40" s="229"/>
      <c r="X40" s="259"/>
    </row>
    <row r="41" spans="2:24" ht="11.25" customHeight="1" x14ac:dyDescent="0.15">
      <c r="B41" s="151"/>
      <c r="C41" s="152"/>
      <c r="D41" s="167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62"/>
    </row>
    <row r="42" spans="2:24" ht="11.25" customHeight="1" x14ac:dyDescent="0.15">
      <c r="B42" s="296"/>
      <c r="C42" s="297"/>
      <c r="D42" s="298"/>
      <c r="E42" s="149"/>
      <c r="F42" s="255"/>
      <c r="G42" s="145"/>
      <c r="H42" s="255"/>
      <c r="I42" s="149"/>
      <c r="J42" s="255"/>
      <c r="K42" s="145"/>
      <c r="L42" s="255"/>
      <c r="M42" s="160"/>
      <c r="N42" s="162"/>
      <c r="O42" s="136"/>
      <c r="P42" s="162"/>
      <c r="Q42" s="160"/>
      <c r="R42" s="162"/>
      <c r="S42" s="136"/>
      <c r="T42" s="162"/>
      <c r="U42" s="160"/>
      <c r="V42" s="162"/>
      <c r="W42" s="136"/>
      <c r="X42" s="162"/>
    </row>
    <row r="43" spans="2:24" ht="11.25" customHeight="1" x14ac:dyDescent="0.15">
      <c r="B43" s="299"/>
      <c r="C43" s="300"/>
      <c r="D43" s="301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</row>
    <row r="44" spans="2:24" ht="11.25" customHeight="1" x14ac:dyDescent="0.15">
      <c r="B44" s="299"/>
      <c r="C44" s="300"/>
      <c r="D44" s="303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</row>
    <row r="45" spans="2:24" ht="11.25" customHeight="1" x14ac:dyDescent="0.15">
      <c r="B45" s="304"/>
      <c r="C45" s="305"/>
      <c r="D45" s="305"/>
      <c r="E45" s="248"/>
      <c r="F45" s="248"/>
      <c r="G45" s="248"/>
      <c r="H45" s="248"/>
      <c r="I45" s="248"/>
      <c r="J45" s="248"/>
      <c r="K45" s="248"/>
      <c r="L45" s="248"/>
      <c r="M45" s="234"/>
      <c r="N45" s="234"/>
      <c r="O45" s="234"/>
      <c r="P45" s="154"/>
      <c r="Q45" s="234"/>
      <c r="R45" s="234"/>
      <c r="S45" s="234"/>
      <c r="T45" s="154"/>
      <c r="U45" s="234"/>
      <c r="V45" s="234"/>
      <c r="W45" s="234"/>
      <c r="X45" s="154"/>
    </row>
    <row r="46" spans="2:24" ht="8.25" customHeight="1" x14ac:dyDescent="0.15"/>
    <row r="47" spans="2:24" ht="12" customHeight="1" x14ac:dyDescent="0.15">
      <c r="B47" s="715" t="s">
        <v>112</v>
      </c>
      <c r="C47" s="716" t="s">
        <v>196</v>
      </c>
      <c r="D47" s="716"/>
      <c r="E47" s="716"/>
      <c r="F47" s="716"/>
      <c r="G47" s="716"/>
      <c r="H47" s="716"/>
      <c r="I47" s="716"/>
      <c r="J47" s="716"/>
      <c r="K47" s="716"/>
      <c r="L47" s="717" t="s">
        <v>197</v>
      </c>
      <c r="M47" s="716" t="s">
        <v>198</v>
      </c>
      <c r="N47" s="716"/>
      <c r="O47" s="716"/>
      <c r="P47" s="716"/>
      <c r="Q47" s="716"/>
      <c r="R47" s="716"/>
      <c r="S47" s="716"/>
      <c r="T47" s="716"/>
      <c r="U47" s="716"/>
      <c r="V47" s="716"/>
      <c r="W47" s="716"/>
      <c r="X47" s="716"/>
    </row>
    <row r="48" spans="2:24" ht="12" customHeight="1" x14ac:dyDescent="0.15">
      <c r="B48" s="717" t="s">
        <v>114</v>
      </c>
      <c r="C48" s="716" t="s">
        <v>199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 t="s">
        <v>200</v>
      </c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</row>
    <row r="49" spans="2:26" ht="9" customHeight="1" x14ac:dyDescent="0.15">
      <c r="B49" s="717" t="s">
        <v>201</v>
      </c>
      <c r="C49" s="716" t="s">
        <v>115</v>
      </c>
      <c r="D49" s="716"/>
      <c r="E49" s="716"/>
      <c r="F49" s="716"/>
      <c r="G49" s="716"/>
      <c r="H49" s="716"/>
      <c r="I49" s="716"/>
      <c r="J49" s="716"/>
      <c r="K49" s="716"/>
      <c r="L49" s="716"/>
      <c r="M49" s="717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18"/>
      <c r="Y49" s="136"/>
      <c r="Z49" s="136"/>
    </row>
    <row r="50" spans="2:26" ht="9.75" customHeight="1" x14ac:dyDescent="0.15">
      <c r="B50" s="235"/>
      <c r="X50" s="136"/>
      <c r="Y50" s="136"/>
      <c r="Z50" s="136"/>
    </row>
    <row r="51" spans="2:26" x14ac:dyDescent="0.15">
      <c r="X51" s="136"/>
      <c r="Y51" s="136"/>
      <c r="Z51" s="136"/>
    </row>
    <row r="52" spans="2:26" x14ac:dyDescent="0.15"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36"/>
      <c r="Y52" s="136"/>
      <c r="Z52" s="136"/>
    </row>
    <row r="53" spans="2:26" x14ac:dyDescent="0.15">
      <c r="X53" s="136"/>
      <c r="Y53" s="136"/>
      <c r="Z53" s="136"/>
    </row>
    <row r="54" spans="2:26" x14ac:dyDescent="0.15">
      <c r="X54" s="136"/>
      <c r="Y54" s="136"/>
      <c r="Z54" s="136"/>
    </row>
    <row r="55" spans="2:26" x14ac:dyDescent="0.15">
      <c r="X55" s="136"/>
      <c r="Y55" s="136"/>
      <c r="Z55" s="136"/>
    </row>
    <row r="56" spans="2:26" x14ac:dyDescent="0.15">
      <c r="X56" s="136"/>
      <c r="Y56" s="136"/>
      <c r="Z56" s="136"/>
    </row>
    <row r="57" spans="2:26" x14ac:dyDescent="0.15">
      <c r="X57" s="136"/>
      <c r="Y57" s="136"/>
      <c r="Z57" s="136"/>
    </row>
    <row r="58" spans="2:26" x14ac:dyDescent="0.15">
      <c r="X58" s="136"/>
      <c r="Y58" s="136"/>
      <c r="Z58" s="136"/>
    </row>
    <row r="59" spans="2:26" x14ac:dyDescent="0.15">
      <c r="X59" s="136"/>
      <c r="Y59" s="136"/>
      <c r="Z59" s="136"/>
    </row>
    <row r="60" spans="2:26" x14ac:dyDescent="0.15">
      <c r="X60" s="136"/>
      <c r="Y60" s="136"/>
      <c r="Z60" s="136"/>
    </row>
    <row r="61" spans="2:26" x14ac:dyDescent="0.15">
      <c r="X61" s="136"/>
      <c r="Y61" s="136"/>
      <c r="Z61" s="136"/>
    </row>
    <row r="62" spans="2:26" x14ac:dyDescent="0.15">
      <c r="X62" s="136"/>
      <c r="Y62" s="136"/>
      <c r="Z62" s="13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375" style="137" customWidth="1"/>
    <col min="2" max="2" width="5.25" style="137" customWidth="1"/>
    <col min="3" max="3" width="2.5" style="137" customWidth="1"/>
    <col min="4" max="4" width="5" style="137" customWidth="1"/>
    <col min="5" max="5" width="4" style="137" customWidth="1"/>
    <col min="6" max="6" width="5" style="137" customWidth="1"/>
    <col min="7" max="7" width="5.25" style="137" customWidth="1"/>
    <col min="8" max="8" width="6.75" style="137" customWidth="1"/>
    <col min="9" max="9" width="4.875" style="137" customWidth="1"/>
    <col min="10" max="11" width="5.5" style="137" customWidth="1"/>
    <col min="12" max="12" width="7.5" style="137" customWidth="1"/>
    <col min="13" max="13" width="5.5" style="137" customWidth="1"/>
    <col min="14" max="15" width="5.8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75" style="137" customWidth="1"/>
    <col min="22" max="23" width="5.875" style="137" customWidth="1"/>
    <col min="24" max="24" width="7.625" style="137" customWidth="1"/>
    <col min="25" max="25" width="7.5" style="137"/>
    <col min="26" max="31" width="17.875" style="137" customWidth="1"/>
    <col min="32" max="36" width="9" style="137" customWidth="1"/>
    <col min="37" max="16384" width="7.5" style="137"/>
  </cols>
  <sheetData>
    <row r="1" spans="1:36" ht="3" customHeight="1" x14ac:dyDescent="0.15"/>
    <row r="2" spans="1:36" ht="3" customHeight="1" x14ac:dyDescent="0.15">
      <c r="Y2" s="136"/>
    </row>
    <row r="3" spans="1:36" x14ac:dyDescent="0.15">
      <c r="B3" s="137" t="s">
        <v>242</v>
      </c>
      <c r="Y3" s="136"/>
    </row>
    <row r="4" spans="1:36" ht="12" customHeight="1" x14ac:dyDescent="0.15">
      <c r="X4" s="139" t="s">
        <v>90</v>
      </c>
      <c r="Y4" s="136"/>
    </row>
    <row r="5" spans="1:3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Y5" s="136"/>
    </row>
    <row r="6" spans="1:36" ht="11.25" customHeight="1" x14ac:dyDescent="0.15">
      <c r="B6" s="158"/>
      <c r="C6" s="173" t="s">
        <v>91</v>
      </c>
      <c r="D6" s="252"/>
      <c r="E6" s="160" t="s">
        <v>475</v>
      </c>
      <c r="I6" s="160" t="s">
        <v>476</v>
      </c>
      <c r="M6" s="160" t="s">
        <v>477</v>
      </c>
      <c r="N6" s="159"/>
      <c r="O6" s="159"/>
      <c r="P6" s="159"/>
      <c r="Q6" s="141" t="s">
        <v>478</v>
      </c>
      <c r="R6" s="159"/>
      <c r="S6" s="159"/>
      <c r="T6" s="159"/>
      <c r="U6" s="141" t="s">
        <v>479</v>
      </c>
      <c r="V6" s="159"/>
      <c r="W6" s="159"/>
      <c r="X6" s="157"/>
      <c r="Y6" s="136"/>
      <c r="Z6" s="184"/>
      <c r="AA6" s="311"/>
      <c r="AB6" s="311"/>
      <c r="AC6" s="311"/>
      <c r="AD6" s="311"/>
      <c r="AE6" s="311"/>
      <c r="AF6" s="311"/>
      <c r="AG6" s="311"/>
      <c r="AH6" s="311"/>
      <c r="AI6" s="311"/>
      <c r="AJ6" s="311"/>
    </row>
    <row r="7" spans="1:36" ht="11.25" customHeight="1" x14ac:dyDescent="0.15">
      <c r="B7" s="160"/>
      <c r="C7" s="151"/>
      <c r="D7" s="167"/>
      <c r="E7" s="160"/>
      <c r="F7" s="136"/>
      <c r="G7" s="136"/>
      <c r="H7" s="136"/>
      <c r="I7" s="338"/>
      <c r="J7" s="339"/>
      <c r="K7" s="339"/>
      <c r="L7" s="339"/>
      <c r="M7" s="338"/>
      <c r="N7" s="339"/>
      <c r="O7" s="339"/>
      <c r="P7" s="339"/>
      <c r="Q7" s="338"/>
      <c r="R7" s="339"/>
      <c r="S7" s="339"/>
      <c r="T7" s="339"/>
      <c r="U7" s="338"/>
      <c r="V7" s="339"/>
      <c r="W7" s="339"/>
      <c r="X7" s="167"/>
      <c r="Y7" s="136"/>
      <c r="Z7" s="136"/>
      <c r="AA7" s="184"/>
      <c r="AB7" s="184"/>
      <c r="AC7" s="184"/>
      <c r="AD7" s="184"/>
      <c r="AE7" s="184"/>
      <c r="AF7" s="184"/>
      <c r="AG7" s="184"/>
      <c r="AH7" s="184"/>
      <c r="AI7" s="184"/>
      <c r="AJ7" s="184"/>
    </row>
    <row r="8" spans="1:36" ht="11.25" customHeight="1" x14ac:dyDescent="0.15">
      <c r="B8" s="160" t="s">
        <v>97</v>
      </c>
      <c r="C8" s="136"/>
      <c r="E8" s="173" t="s">
        <v>98</v>
      </c>
      <c r="F8" s="150" t="s">
        <v>99</v>
      </c>
      <c r="G8" s="156" t="s">
        <v>100</v>
      </c>
      <c r="H8" s="150" t="s">
        <v>101</v>
      </c>
      <c r="I8" s="173" t="s">
        <v>98</v>
      </c>
      <c r="J8" s="150" t="s">
        <v>99</v>
      </c>
      <c r="K8" s="156" t="s">
        <v>100</v>
      </c>
      <c r="L8" s="150" t="s">
        <v>101</v>
      </c>
      <c r="M8" s="173" t="s">
        <v>98</v>
      </c>
      <c r="N8" s="150" t="s">
        <v>99</v>
      </c>
      <c r="O8" s="156" t="s">
        <v>100</v>
      </c>
      <c r="P8" s="150" t="s">
        <v>101</v>
      </c>
      <c r="Q8" s="173" t="s">
        <v>98</v>
      </c>
      <c r="R8" s="150" t="s">
        <v>99</v>
      </c>
      <c r="S8" s="156" t="s">
        <v>100</v>
      </c>
      <c r="T8" s="150" t="s">
        <v>101</v>
      </c>
      <c r="U8" s="173" t="s">
        <v>98</v>
      </c>
      <c r="V8" s="150" t="s">
        <v>99</v>
      </c>
      <c r="W8" s="156" t="s">
        <v>100</v>
      </c>
      <c r="X8" s="150" t="s">
        <v>101</v>
      </c>
      <c r="Y8" s="136"/>
      <c r="Z8" s="136"/>
      <c r="AA8" s="184"/>
      <c r="AB8" s="184"/>
      <c r="AC8" s="184"/>
      <c r="AD8" s="184"/>
      <c r="AE8" s="184"/>
      <c r="AF8" s="184"/>
      <c r="AG8" s="184"/>
      <c r="AH8" s="184"/>
      <c r="AI8" s="184"/>
      <c r="AJ8" s="184"/>
    </row>
    <row r="9" spans="1:36" ht="11.25" customHeight="1" x14ac:dyDescent="0.15">
      <c r="B9" s="151"/>
      <c r="C9" s="152"/>
      <c r="D9" s="152"/>
      <c r="E9" s="153"/>
      <c r="F9" s="154"/>
      <c r="G9" s="155" t="s">
        <v>102</v>
      </c>
      <c r="H9" s="154"/>
      <c r="I9" s="153"/>
      <c r="J9" s="154"/>
      <c r="K9" s="155" t="s">
        <v>102</v>
      </c>
      <c r="L9" s="154"/>
      <c r="M9" s="153"/>
      <c r="N9" s="154"/>
      <c r="O9" s="155" t="s">
        <v>102</v>
      </c>
      <c r="P9" s="154"/>
      <c r="Q9" s="153"/>
      <c r="R9" s="154"/>
      <c r="S9" s="155" t="s">
        <v>102</v>
      </c>
      <c r="T9" s="154"/>
      <c r="U9" s="153"/>
      <c r="V9" s="154"/>
      <c r="W9" s="155" t="s">
        <v>102</v>
      </c>
      <c r="X9" s="154"/>
      <c r="Y9" s="136"/>
      <c r="Z9" s="136"/>
      <c r="AA9" s="184"/>
      <c r="AB9" s="184"/>
      <c r="AC9" s="184"/>
      <c r="AD9" s="184"/>
      <c r="AE9" s="184"/>
      <c r="AF9" s="184"/>
      <c r="AG9" s="184"/>
      <c r="AH9" s="184"/>
      <c r="AI9" s="184"/>
      <c r="AJ9" s="184"/>
    </row>
    <row r="10" spans="1:36" ht="11.25" customHeight="1" x14ac:dyDescent="0.15">
      <c r="B10" s="141" t="s">
        <v>0</v>
      </c>
      <c r="C10" s="719">
        <v>23</v>
      </c>
      <c r="D10" s="159" t="s">
        <v>1</v>
      </c>
      <c r="E10" s="150" t="s">
        <v>480</v>
      </c>
      <c r="F10" s="150" t="s">
        <v>480</v>
      </c>
      <c r="G10" s="150" t="s">
        <v>480</v>
      </c>
      <c r="H10" s="150" t="s">
        <v>480</v>
      </c>
      <c r="I10" s="150" t="s">
        <v>480</v>
      </c>
      <c r="J10" s="150" t="s">
        <v>480</v>
      </c>
      <c r="K10" s="150" t="s">
        <v>480</v>
      </c>
      <c r="L10" s="150" t="s">
        <v>480</v>
      </c>
      <c r="M10" s="150" t="s">
        <v>480</v>
      </c>
      <c r="N10" s="150" t="s">
        <v>480</v>
      </c>
      <c r="O10" s="150" t="s">
        <v>480</v>
      </c>
      <c r="P10" s="150" t="s">
        <v>480</v>
      </c>
      <c r="Q10" s="150" t="s">
        <v>480</v>
      </c>
      <c r="R10" s="150" t="s">
        <v>480</v>
      </c>
      <c r="S10" s="150" t="s">
        <v>480</v>
      </c>
      <c r="T10" s="150" t="s">
        <v>480</v>
      </c>
      <c r="U10" s="150" t="s">
        <v>480</v>
      </c>
      <c r="V10" s="150" t="s">
        <v>480</v>
      </c>
      <c r="W10" s="150" t="s">
        <v>480</v>
      </c>
      <c r="X10" s="150" t="s">
        <v>480</v>
      </c>
      <c r="Y10" s="136"/>
      <c r="Z10" s="136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</row>
    <row r="11" spans="1:36" ht="11.25" customHeight="1" x14ac:dyDescent="0.15">
      <c r="B11" s="160"/>
      <c r="C11" s="718">
        <v>24</v>
      </c>
      <c r="D11" s="161"/>
      <c r="E11" s="720" t="s">
        <v>480</v>
      </c>
      <c r="F11" s="720" t="s">
        <v>480</v>
      </c>
      <c r="G11" s="720" t="s">
        <v>480</v>
      </c>
      <c r="H11" s="720" t="s">
        <v>480</v>
      </c>
      <c r="I11" s="720" t="s">
        <v>480</v>
      </c>
      <c r="J11" s="720" t="s">
        <v>480</v>
      </c>
      <c r="K11" s="720" t="s">
        <v>480</v>
      </c>
      <c r="L11" s="720" t="s">
        <v>480</v>
      </c>
      <c r="M11" s="720" t="s">
        <v>480</v>
      </c>
      <c r="N11" s="720" t="s">
        <v>480</v>
      </c>
      <c r="O11" s="720" t="s">
        <v>480</v>
      </c>
      <c r="P11" s="720" t="s">
        <v>480</v>
      </c>
      <c r="Q11" s="720" t="s">
        <v>480</v>
      </c>
      <c r="R11" s="720" t="s">
        <v>480</v>
      </c>
      <c r="S11" s="720" t="s">
        <v>480</v>
      </c>
      <c r="T11" s="720" t="s">
        <v>480</v>
      </c>
      <c r="U11" s="720" t="s">
        <v>480</v>
      </c>
      <c r="V11" s="720" t="s">
        <v>480</v>
      </c>
      <c r="W11" s="720" t="s">
        <v>480</v>
      </c>
      <c r="X11" s="720" t="s">
        <v>480</v>
      </c>
      <c r="Y11" s="136"/>
      <c r="Z11" s="136"/>
      <c r="AA11" s="136"/>
      <c r="AB11" s="136"/>
      <c r="AC11" s="136"/>
      <c r="AD11" s="136"/>
      <c r="AE11" s="136"/>
    </row>
    <row r="12" spans="1:36" ht="11.25" customHeight="1" x14ac:dyDescent="0.15">
      <c r="B12" s="151"/>
      <c r="C12" s="721">
        <v>25</v>
      </c>
      <c r="D12" s="167"/>
      <c r="E12" s="722">
        <v>578</v>
      </c>
      <c r="F12" s="722">
        <v>683</v>
      </c>
      <c r="G12" s="722">
        <v>634</v>
      </c>
      <c r="H12" s="723">
        <v>1252797.7999999998</v>
      </c>
      <c r="I12" s="722">
        <v>630</v>
      </c>
      <c r="J12" s="722">
        <v>872</v>
      </c>
      <c r="K12" s="722">
        <v>747</v>
      </c>
      <c r="L12" s="722">
        <v>430859</v>
      </c>
      <c r="M12" s="722">
        <v>683</v>
      </c>
      <c r="N12" s="722">
        <v>924</v>
      </c>
      <c r="O12" s="722">
        <v>800</v>
      </c>
      <c r="P12" s="722">
        <v>77710.5</v>
      </c>
      <c r="Q12" s="722">
        <v>604</v>
      </c>
      <c r="R12" s="722">
        <v>675</v>
      </c>
      <c r="S12" s="722">
        <v>630</v>
      </c>
      <c r="T12" s="722">
        <v>120717.40000000001</v>
      </c>
      <c r="U12" s="722">
        <v>620</v>
      </c>
      <c r="V12" s="722">
        <v>718</v>
      </c>
      <c r="W12" s="722">
        <v>680</v>
      </c>
      <c r="X12" s="724">
        <v>9633.6999999999989</v>
      </c>
      <c r="Y12" s="136"/>
      <c r="Z12" s="136"/>
      <c r="AA12" s="184"/>
      <c r="AB12" s="184"/>
      <c r="AC12" s="184"/>
      <c r="AD12" s="184"/>
      <c r="AE12" s="136"/>
    </row>
    <row r="13" spans="1:36" ht="11.25" customHeight="1" x14ac:dyDescent="0.15">
      <c r="A13" s="136"/>
      <c r="B13" s="160"/>
      <c r="C13" s="718">
        <v>11</v>
      </c>
      <c r="D13" s="161"/>
      <c r="E13" s="255">
        <v>577.5</v>
      </c>
      <c r="F13" s="255">
        <v>661.5</v>
      </c>
      <c r="G13" s="255">
        <v>630.04559007079365</v>
      </c>
      <c r="H13" s="255">
        <v>128945.60000000001</v>
      </c>
      <c r="I13" s="255">
        <v>735</v>
      </c>
      <c r="J13" s="256">
        <v>829.71</v>
      </c>
      <c r="K13" s="255">
        <v>791.81197126033157</v>
      </c>
      <c r="L13" s="255">
        <v>18170.8</v>
      </c>
      <c r="M13" s="255">
        <v>787.5</v>
      </c>
      <c r="N13" s="255">
        <v>913.5</v>
      </c>
      <c r="O13" s="255">
        <v>849.27455443252848</v>
      </c>
      <c r="P13" s="255">
        <v>6375.7</v>
      </c>
      <c r="Q13" s="229">
        <v>624.75</v>
      </c>
      <c r="R13" s="229">
        <v>624.75</v>
      </c>
      <c r="S13" s="229">
        <v>624.77511961722496</v>
      </c>
      <c r="T13" s="255">
        <v>9994</v>
      </c>
      <c r="U13" s="229">
        <v>0</v>
      </c>
      <c r="V13" s="229">
        <v>0</v>
      </c>
      <c r="W13" s="229">
        <v>0</v>
      </c>
      <c r="X13" s="256">
        <v>533.1</v>
      </c>
      <c r="Y13" s="136"/>
      <c r="Z13" s="136"/>
    </row>
    <row r="14" spans="1:36" ht="11.25" customHeight="1" x14ac:dyDescent="0.15">
      <c r="A14" s="136"/>
      <c r="B14" s="160"/>
      <c r="C14" s="718">
        <v>12</v>
      </c>
      <c r="D14" s="161"/>
      <c r="E14" s="255">
        <v>588</v>
      </c>
      <c r="F14" s="255">
        <v>661.5</v>
      </c>
      <c r="G14" s="256">
        <v>629.59365774458524</v>
      </c>
      <c r="H14" s="255">
        <v>132846.39999999999</v>
      </c>
      <c r="I14" s="255">
        <v>771.75</v>
      </c>
      <c r="J14" s="255">
        <v>871.5</v>
      </c>
      <c r="K14" s="255">
        <v>832.31782990524573</v>
      </c>
      <c r="L14" s="255">
        <v>13626.2</v>
      </c>
      <c r="M14" s="255">
        <v>787.5</v>
      </c>
      <c r="N14" s="255">
        <v>903</v>
      </c>
      <c r="O14" s="255">
        <v>838.75136362544185</v>
      </c>
      <c r="P14" s="255">
        <v>5979.4</v>
      </c>
      <c r="Q14" s="229">
        <v>609</v>
      </c>
      <c r="R14" s="229">
        <v>630</v>
      </c>
      <c r="S14" s="229">
        <v>612.30627528621847</v>
      </c>
      <c r="T14" s="255">
        <v>12783.6</v>
      </c>
      <c r="U14" s="229">
        <v>681.66000000000008</v>
      </c>
      <c r="V14" s="229">
        <v>682.5</v>
      </c>
      <c r="W14" s="229">
        <v>682.17234042553184</v>
      </c>
      <c r="X14" s="256">
        <v>255.60000000000002</v>
      </c>
      <c r="Y14" s="136"/>
      <c r="Z14" s="136"/>
    </row>
    <row r="15" spans="1:36" ht="11.25" customHeight="1" x14ac:dyDescent="0.15">
      <c r="A15" s="136"/>
      <c r="B15" s="160" t="s">
        <v>467</v>
      </c>
      <c r="C15" s="718">
        <v>1</v>
      </c>
      <c r="D15" s="161" t="s">
        <v>82</v>
      </c>
      <c r="E15" s="255">
        <v>593.25</v>
      </c>
      <c r="F15" s="255">
        <v>672</v>
      </c>
      <c r="G15" s="255">
        <v>630.98016922263423</v>
      </c>
      <c r="H15" s="255">
        <v>124352.4</v>
      </c>
      <c r="I15" s="255">
        <v>829.5</v>
      </c>
      <c r="J15" s="255">
        <v>945</v>
      </c>
      <c r="K15" s="255">
        <v>886.82600927950614</v>
      </c>
      <c r="L15" s="255">
        <v>16359.300000000001</v>
      </c>
      <c r="M15" s="255">
        <v>787.5</v>
      </c>
      <c r="N15" s="255">
        <v>903</v>
      </c>
      <c r="O15" s="255">
        <v>868.60392457794342</v>
      </c>
      <c r="P15" s="255">
        <v>4230.9000000000005</v>
      </c>
      <c r="Q15" s="229">
        <v>624.75</v>
      </c>
      <c r="R15" s="229">
        <v>635.25</v>
      </c>
      <c r="S15" s="229">
        <v>629.92183622828782</v>
      </c>
      <c r="T15" s="255">
        <v>9651.4</v>
      </c>
      <c r="U15" s="229">
        <v>0</v>
      </c>
      <c r="V15" s="259">
        <v>0</v>
      </c>
      <c r="W15" s="229">
        <v>0</v>
      </c>
      <c r="X15" s="256">
        <v>360.9</v>
      </c>
      <c r="Y15" s="136"/>
      <c r="Z15" s="136"/>
    </row>
    <row r="16" spans="1:36" ht="11.25" customHeight="1" x14ac:dyDescent="0.15">
      <c r="A16" s="136"/>
      <c r="B16" s="160"/>
      <c r="C16" s="718">
        <v>2</v>
      </c>
      <c r="D16" s="161"/>
      <c r="E16" s="255">
        <v>598.5</v>
      </c>
      <c r="F16" s="255">
        <v>672</v>
      </c>
      <c r="G16" s="255">
        <v>636.98345221640022</v>
      </c>
      <c r="H16" s="255">
        <v>117819</v>
      </c>
      <c r="I16" s="255">
        <v>808.5</v>
      </c>
      <c r="J16" s="255">
        <v>892.5</v>
      </c>
      <c r="K16" s="255">
        <v>848.5496234794366</v>
      </c>
      <c r="L16" s="255">
        <v>23701.3</v>
      </c>
      <c r="M16" s="255">
        <v>829.5</v>
      </c>
      <c r="N16" s="255">
        <v>913.5</v>
      </c>
      <c r="O16" s="255">
        <v>875.72037741369218</v>
      </c>
      <c r="P16" s="255">
        <v>3807.5</v>
      </c>
      <c r="Q16" s="229">
        <v>614.25</v>
      </c>
      <c r="R16" s="229">
        <v>635.25</v>
      </c>
      <c r="S16" s="229">
        <v>626.13227848101269</v>
      </c>
      <c r="T16" s="255">
        <v>8650</v>
      </c>
      <c r="U16" s="229">
        <v>0</v>
      </c>
      <c r="V16" s="229">
        <v>0</v>
      </c>
      <c r="W16" s="229">
        <v>0</v>
      </c>
      <c r="X16" s="256">
        <v>902.40000000000009</v>
      </c>
      <c r="Y16" s="136"/>
      <c r="Z16" s="136"/>
    </row>
    <row r="17" spans="1:30" ht="11.25" customHeight="1" x14ac:dyDescent="0.15">
      <c r="A17" s="136"/>
      <c r="B17" s="160"/>
      <c r="C17" s="718">
        <v>3</v>
      </c>
      <c r="D17" s="161"/>
      <c r="E17" s="255">
        <v>609</v>
      </c>
      <c r="F17" s="255">
        <v>682.5</v>
      </c>
      <c r="G17" s="255">
        <v>643.67069202769039</v>
      </c>
      <c r="H17" s="255">
        <v>139142.20000000001</v>
      </c>
      <c r="I17" s="255">
        <v>807.87</v>
      </c>
      <c r="J17" s="255">
        <v>882</v>
      </c>
      <c r="K17" s="255">
        <v>847.35028747790977</v>
      </c>
      <c r="L17" s="255">
        <v>23654.400000000001</v>
      </c>
      <c r="M17" s="255">
        <v>819</v>
      </c>
      <c r="N17" s="255">
        <v>903</v>
      </c>
      <c r="O17" s="255">
        <v>866.66438574156575</v>
      </c>
      <c r="P17" s="255">
        <v>5960.8</v>
      </c>
      <c r="Q17" s="229">
        <v>609</v>
      </c>
      <c r="R17" s="229">
        <v>635.25</v>
      </c>
      <c r="S17" s="229">
        <v>617.83808641095118</v>
      </c>
      <c r="T17" s="255">
        <v>13537.3</v>
      </c>
      <c r="U17" s="229">
        <v>0</v>
      </c>
      <c r="V17" s="229">
        <v>0</v>
      </c>
      <c r="W17" s="229">
        <v>0</v>
      </c>
      <c r="X17" s="256">
        <v>935.5</v>
      </c>
      <c r="Y17" s="136"/>
      <c r="Z17" s="136"/>
    </row>
    <row r="18" spans="1:30" ht="11.25" customHeight="1" x14ac:dyDescent="0.15">
      <c r="A18" s="136"/>
      <c r="B18" s="160"/>
      <c r="C18" s="718">
        <v>4</v>
      </c>
      <c r="D18" s="161"/>
      <c r="E18" s="255">
        <v>648</v>
      </c>
      <c r="F18" s="255">
        <v>764.96399999999994</v>
      </c>
      <c r="G18" s="255">
        <v>696.432457083293</v>
      </c>
      <c r="H18" s="255">
        <v>169775.7</v>
      </c>
      <c r="I18" s="255">
        <v>842.4</v>
      </c>
      <c r="J18" s="255">
        <v>1020.06</v>
      </c>
      <c r="K18" s="255">
        <v>902.96703254869635</v>
      </c>
      <c r="L18" s="255">
        <v>33823</v>
      </c>
      <c r="M18" s="255">
        <v>864</v>
      </c>
      <c r="N18" s="255">
        <v>1058.184</v>
      </c>
      <c r="O18" s="255">
        <v>955.5879264154313</v>
      </c>
      <c r="P18" s="255">
        <v>6741.2000000000007</v>
      </c>
      <c r="Q18" s="229">
        <v>648</v>
      </c>
      <c r="R18" s="229">
        <v>681.48</v>
      </c>
      <c r="S18" s="229">
        <v>673.15612903225815</v>
      </c>
      <c r="T18" s="255">
        <v>16896.400000000001</v>
      </c>
      <c r="U18" s="229">
        <v>788.4</v>
      </c>
      <c r="V18" s="229">
        <v>810</v>
      </c>
      <c r="W18" s="229">
        <v>797.57360406091379</v>
      </c>
      <c r="X18" s="256">
        <v>414.9</v>
      </c>
      <c r="Y18" s="136"/>
      <c r="Z18" s="136"/>
    </row>
    <row r="19" spans="1:30" ht="11.25" customHeight="1" x14ac:dyDescent="0.15">
      <c r="A19" s="136"/>
      <c r="B19" s="160"/>
      <c r="C19" s="718">
        <v>5</v>
      </c>
      <c r="D19" s="161"/>
      <c r="E19" s="255">
        <v>680.4</v>
      </c>
      <c r="F19" s="255">
        <v>842.4</v>
      </c>
      <c r="G19" s="255">
        <v>746.55228670904728</v>
      </c>
      <c r="H19" s="255">
        <v>104708.6</v>
      </c>
      <c r="I19" s="255">
        <v>864</v>
      </c>
      <c r="J19" s="255">
        <v>1101.5999999999999</v>
      </c>
      <c r="K19" s="255">
        <v>978.83313824738968</v>
      </c>
      <c r="L19" s="255">
        <v>51363.6</v>
      </c>
      <c r="M19" s="255">
        <v>896.4</v>
      </c>
      <c r="N19" s="255">
        <v>1134</v>
      </c>
      <c r="O19" s="255">
        <v>1028.8643264189654</v>
      </c>
      <c r="P19" s="255">
        <v>4394.5</v>
      </c>
      <c r="Q19" s="229">
        <v>680.4</v>
      </c>
      <c r="R19" s="229">
        <v>772.63199999999995</v>
      </c>
      <c r="S19" s="229">
        <v>712.86906474820148</v>
      </c>
      <c r="T19" s="255">
        <v>14973.4</v>
      </c>
      <c r="U19" s="229">
        <v>0</v>
      </c>
      <c r="V19" s="229">
        <v>0</v>
      </c>
      <c r="W19" s="229">
        <v>0</v>
      </c>
      <c r="X19" s="256">
        <v>61.5</v>
      </c>
      <c r="Y19" s="136"/>
      <c r="Z19" s="136"/>
    </row>
    <row r="20" spans="1:30" ht="11.25" customHeight="1" x14ac:dyDescent="0.15">
      <c r="A20" s="136"/>
      <c r="B20" s="160"/>
      <c r="C20" s="718">
        <v>6</v>
      </c>
      <c r="D20" s="161"/>
      <c r="E20" s="255">
        <v>680.4</v>
      </c>
      <c r="F20" s="255">
        <v>855.25199999999995</v>
      </c>
      <c r="G20" s="255">
        <v>798.78126842997426</v>
      </c>
      <c r="H20" s="255">
        <v>93543.1</v>
      </c>
      <c r="I20" s="255">
        <v>831.6</v>
      </c>
      <c r="J20" s="255">
        <v>1080</v>
      </c>
      <c r="K20" s="255">
        <v>911.79961873770606</v>
      </c>
      <c r="L20" s="255">
        <v>54652.6</v>
      </c>
      <c r="M20" s="255">
        <v>993.6</v>
      </c>
      <c r="N20" s="255">
        <v>1134</v>
      </c>
      <c r="O20" s="255">
        <v>1083.2446418338102</v>
      </c>
      <c r="P20" s="255">
        <v>4294.7</v>
      </c>
      <c r="Q20" s="229">
        <v>702</v>
      </c>
      <c r="R20" s="229">
        <v>790.56</v>
      </c>
      <c r="S20" s="229">
        <v>716.09858490566035</v>
      </c>
      <c r="T20" s="255">
        <v>13039.1</v>
      </c>
      <c r="U20" s="229">
        <v>816.48</v>
      </c>
      <c r="V20" s="229">
        <v>850.39199999999994</v>
      </c>
      <c r="W20" s="229">
        <v>825.54663908996895</v>
      </c>
      <c r="X20" s="256">
        <v>1452.9</v>
      </c>
      <c r="Y20" s="136"/>
      <c r="Z20" s="136"/>
    </row>
    <row r="21" spans="1:30" ht="11.25" customHeight="1" x14ac:dyDescent="0.15">
      <c r="A21" s="136"/>
      <c r="B21" s="151"/>
      <c r="C21" s="721">
        <v>7</v>
      </c>
      <c r="D21" s="167"/>
      <c r="E21" s="154">
        <v>680.4</v>
      </c>
      <c r="F21" s="154">
        <v>853.2</v>
      </c>
      <c r="G21" s="154">
        <v>788.38888909863192</v>
      </c>
      <c r="H21" s="154">
        <v>99814.6</v>
      </c>
      <c r="I21" s="154">
        <v>788.4</v>
      </c>
      <c r="J21" s="154">
        <v>1080</v>
      </c>
      <c r="K21" s="154">
        <v>914.53280159521421</v>
      </c>
      <c r="L21" s="154">
        <v>45198.6</v>
      </c>
      <c r="M21" s="154">
        <v>972</v>
      </c>
      <c r="N21" s="154">
        <v>1134</v>
      </c>
      <c r="O21" s="154">
        <v>1066.1599903533101</v>
      </c>
      <c r="P21" s="154">
        <v>3029.7</v>
      </c>
      <c r="Q21" s="248">
        <v>680.4</v>
      </c>
      <c r="R21" s="248">
        <v>712.8</v>
      </c>
      <c r="S21" s="248">
        <v>682.1345527548516</v>
      </c>
      <c r="T21" s="154">
        <v>8424</v>
      </c>
      <c r="U21" s="248">
        <v>0</v>
      </c>
      <c r="V21" s="248">
        <v>0</v>
      </c>
      <c r="W21" s="248">
        <v>0</v>
      </c>
      <c r="X21" s="172">
        <v>1249.5999999999999</v>
      </c>
      <c r="Y21" s="136"/>
      <c r="Z21" s="136"/>
    </row>
    <row r="22" spans="1:30" ht="11.25" customHeight="1" x14ac:dyDescent="0.15">
      <c r="B22" s="160" t="s">
        <v>248</v>
      </c>
      <c r="C22" s="725"/>
      <c r="E22" s="160"/>
      <c r="F22" s="162"/>
      <c r="G22" s="136"/>
      <c r="H22" s="162"/>
      <c r="I22" s="160"/>
      <c r="J22" s="162"/>
      <c r="K22" s="136"/>
      <c r="L22" s="162"/>
      <c r="M22" s="160"/>
      <c r="N22" s="162"/>
      <c r="O22" s="136"/>
      <c r="P22" s="162"/>
      <c r="Q22" s="160"/>
      <c r="R22" s="162"/>
      <c r="S22" s="136"/>
      <c r="T22" s="162"/>
      <c r="U22" s="160"/>
      <c r="V22" s="162"/>
      <c r="W22" s="136"/>
      <c r="X22" s="162"/>
      <c r="Y22" s="136"/>
      <c r="Z22" s="136"/>
    </row>
    <row r="23" spans="1:30" ht="11.25" customHeight="1" x14ac:dyDescent="0.15">
      <c r="B23" s="726">
        <v>41821</v>
      </c>
      <c r="C23" s="712"/>
      <c r="D23" s="727">
        <v>41835</v>
      </c>
      <c r="E23" s="229">
        <v>680.4</v>
      </c>
      <c r="F23" s="229">
        <v>851.58</v>
      </c>
      <c r="G23" s="229">
        <v>790.14592786199717</v>
      </c>
      <c r="H23" s="229">
        <v>47654</v>
      </c>
      <c r="I23" s="229">
        <v>874.69200000000001</v>
      </c>
      <c r="J23" s="229">
        <v>1069.2</v>
      </c>
      <c r="K23" s="229">
        <v>911.6532010342313</v>
      </c>
      <c r="L23" s="229">
        <v>20176.5</v>
      </c>
      <c r="M23" s="229">
        <v>972</v>
      </c>
      <c r="N23" s="229">
        <v>1134</v>
      </c>
      <c r="O23" s="229">
        <v>1062.3574007220218</v>
      </c>
      <c r="P23" s="229">
        <v>1713.9</v>
      </c>
      <c r="Q23" s="229">
        <v>680.4</v>
      </c>
      <c r="R23" s="229">
        <v>680.4</v>
      </c>
      <c r="S23" s="229">
        <v>680.4</v>
      </c>
      <c r="T23" s="229">
        <v>5013.2</v>
      </c>
      <c r="U23" s="229">
        <v>0</v>
      </c>
      <c r="V23" s="229">
        <v>0</v>
      </c>
      <c r="W23" s="229">
        <v>0</v>
      </c>
      <c r="X23" s="229">
        <v>547.9</v>
      </c>
      <c r="Y23" s="136"/>
      <c r="Z23" s="136"/>
      <c r="AA23" s="136"/>
      <c r="AB23" s="136"/>
      <c r="AC23" s="136"/>
      <c r="AD23" s="136"/>
    </row>
    <row r="24" spans="1:30" ht="11.25" customHeight="1" x14ac:dyDescent="0.15">
      <c r="B24" s="726">
        <v>41836</v>
      </c>
      <c r="C24" s="712"/>
      <c r="D24" s="727">
        <v>41851</v>
      </c>
      <c r="E24" s="149">
        <v>680.4</v>
      </c>
      <c r="F24" s="149">
        <v>853.2</v>
      </c>
      <c r="G24" s="149">
        <v>786.86610153280878</v>
      </c>
      <c r="H24" s="149">
        <v>52160.6</v>
      </c>
      <c r="I24" s="149">
        <v>788.4</v>
      </c>
      <c r="J24" s="149">
        <v>1080</v>
      </c>
      <c r="K24" s="149">
        <v>959.57421361908064</v>
      </c>
      <c r="L24" s="149">
        <v>25022.1</v>
      </c>
      <c r="M24" s="149">
        <v>993.6</v>
      </c>
      <c r="N24" s="149">
        <v>1134</v>
      </c>
      <c r="O24" s="149">
        <v>1071.8931962503784</v>
      </c>
      <c r="P24" s="149">
        <v>1315.8</v>
      </c>
      <c r="Q24" s="229">
        <v>712.8</v>
      </c>
      <c r="R24" s="229">
        <v>712.8</v>
      </c>
      <c r="S24" s="229">
        <v>712.8</v>
      </c>
      <c r="T24" s="149">
        <v>3410.8</v>
      </c>
      <c r="U24" s="229">
        <v>0</v>
      </c>
      <c r="V24" s="229">
        <v>0</v>
      </c>
      <c r="W24" s="229">
        <v>0</v>
      </c>
      <c r="X24" s="255">
        <v>701.7</v>
      </c>
      <c r="Y24" s="136"/>
      <c r="Z24" s="136"/>
      <c r="AA24" s="136"/>
      <c r="AB24" s="136"/>
      <c r="AC24" s="136"/>
      <c r="AD24" s="136"/>
    </row>
    <row r="25" spans="1:30" ht="11.25" customHeight="1" x14ac:dyDescent="0.15">
      <c r="B25" s="324"/>
      <c r="C25" s="728"/>
      <c r="D25" s="305"/>
      <c r="E25" s="248"/>
      <c r="F25" s="248"/>
      <c r="G25" s="248"/>
      <c r="H25" s="154"/>
      <c r="I25" s="248"/>
      <c r="J25" s="248"/>
      <c r="K25" s="248"/>
      <c r="L25" s="154"/>
      <c r="M25" s="248"/>
      <c r="N25" s="248"/>
      <c r="O25" s="248"/>
      <c r="P25" s="154"/>
      <c r="Q25" s="248"/>
      <c r="R25" s="248"/>
      <c r="S25" s="248"/>
      <c r="T25" s="154"/>
      <c r="U25" s="248"/>
      <c r="V25" s="248"/>
      <c r="W25" s="248"/>
      <c r="X25" s="154"/>
      <c r="Y25" s="136"/>
      <c r="Z25" s="136"/>
      <c r="AA25" s="136"/>
      <c r="AB25" s="136"/>
      <c r="AC25" s="136"/>
      <c r="AD25" s="136"/>
    </row>
    <row r="26" spans="1:30" ht="11.25" customHeight="1" x14ac:dyDescent="0.15">
      <c r="B26" s="160"/>
      <c r="C26" s="729" t="s">
        <v>91</v>
      </c>
      <c r="D26" s="252"/>
      <c r="E26" s="160" t="s">
        <v>481</v>
      </c>
      <c r="I26" s="160" t="s">
        <v>250</v>
      </c>
      <c r="M26" s="160" t="s">
        <v>482</v>
      </c>
      <c r="N26" s="136"/>
      <c r="O26" s="136"/>
      <c r="P26" s="136"/>
      <c r="Q26" s="160" t="s">
        <v>483</v>
      </c>
      <c r="R26" s="136"/>
      <c r="S26" s="136"/>
      <c r="T26" s="136"/>
      <c r="U26" s="160" t="s">
        <v>484</v>
      </c>
      <c r="V26" s="136"/>
      <c r="W26" s="136"/>
      <c r="X26" s="157"/>
      <c r="Y26" s="136"/>
      <c r="Z26" s="311"/>
      <c r="AA26" s="311"/>
      <c r="AB26" s="311"/>
      <c r="AC26" s="311"/>
      <c r="AD26" s="311"/>
    </row>
    <row r="27" spans="1:30" ht="11.25" customHeight="1" x14ac:dyDescent="0.15">
      <c r="B27" s="160"/>
      <c r="C27" s="730"/>
      <c r="D27" s="167"/>
      <c r="E27" s="338"/>
      <c r="F27" s="339"/>
      <c r="G27" s="339"/>
      <c r="H27" s="339"/>
      <c r="I27" s="338"/>
      <c r="J27" s="339"/>
      <c r="K27" s="339"/>
      <c r="L27" s="339"/>
      <c r="M27" s="338"/>
      <c r="N27" s="339"/>
      <c r="O27" s="339"/>
      <c r="P27" s="339"/>
      <c r="Q27" s="338"/>
      <c r="R27" s="339"/>
      <c r="S27" s="339"/>
      <c r="T27" s="339"/>
      <c r="U27" s="338"/>
      <c r="V27" s="339"/>
      <c r="W27" s="339"/>
      <c r="X27" s="167"/>
      <c r="Y27" s="136"/>
      <c r="Z27" s="184"/>
      <c r="AA27" s="184"/>
      <c r="AB27" s="184"/>
      <c r="AC27" s="184"/>
      <c r="AD27" s="184"/>
    </row>
    <row r="28" spans="1:30" ht="11.25" customHeight="1" x14ac:dyDescent="0.15">
      <c r="B28" s="160" t="s">
        <v>97</v>
      </c>
      <c r="C28" s="718"/>
      <c r="E28" s="173" t="s">
        <v>98</v>
      </c>
      <c r="F28" s="150" t="s">
        <v>99</v>
      </c>
      <c r="G28" s="156" t="s">
        <v>100</v>
      </c>
      <c r="H28" s="150" t="s">
        <v>177</v>
      </c>
      <c r="I28" s="173" t="s">
        <v>98</v>
      </c>
      <c r="J28" s="150" t="s">
        <v>99</v>
      </c>
      <c r="K28" s="156" t="s">
        <v>100</v>
      </c>
      <c r="L28" s="150" t="s">
        <v>177</v>
      </c>
      <c r="M28" s="173" t="s">
        <v>98</v>
      </c>
      <c r="N28" s="150" t="s">
        <v>99</v>
      </c>
      <c r="O28" s="156" t="s">
        <v>100</v>
      </c>
      <c r="P28" s="150" t="s">
        <v>101</v>
      </c>
      <c r="Q28" s="173" t="s">
        <v>98</v>
      </c>
      <c r="R28" s="150" t="s">
        <v>99</v>
      </c>
      <c r="S28" s="156" t="s">
        <v>100</v>
      </c>
      <c r="T28" s="150" t="s">
        <v>101</v>
      </c>
      <c r="U28" s="173" t="s">
        <v>98</v>
      </c>
      <c r="V28" s="150" t="s">
        <v>99</v>
      </c>
      <c r="W28" s="156" t="s">
        <v>100</v>
      </c>
      <c r="X28" s="150" t="s">
        <v>101</v>
      </c>
      <c r="Y28" s="136"/>
      <c r="Z28" s="184"/>
      <c r="AA28" s="184"/>
      <c r="AB28" s="184"/>
      <c r="AC28" s="184"/>
      <c r="AD28" s="184"/>
    </row>
    <row r="29" spans="1:30" ht="11.25" customHeight="1" x14ac:dyDescent="0.15">
      <c r="B29" s="151"/>
      <c r="C29" s="721"/>
      <c r="D29" s="152"/>
      <c r="E29" s="153"/>
      <c r="F29" s="154"/>
      <c r="G29" s="155" t="s">
        <v>102</v>
      </c>
      <c r="H29" s="154"/>
      <c r="I29" s="153"/>
      <c r="J29" s="154"/>
      <c r="K29" s="155" t="s">
        <v>102</v>
      </c>
      <c r="L29" s="154"/>
      <c r="M29" s="153"/>
      <c r="N29" s="154"/>
      <c r="O29" s="155" t="s">
        <v>102</v>
      </c>
      <c r="P29" s="154"/>
      <c r="Q29" s="153"/>
      <c r="R29" s="154"/>
      <c r="S29" s="155" t="s">
        <v>102</v>
      </c>
      <c r="T29" s="154"/>
      <c r="U29" s="153"/>
      <c r="V29" s="154"/>
      <c r="W29" s="155" t="s">
        <v>102</v>
      </c>
      <c r="X29" s="154"/>
      <c r="Y29" s="136"/>
      <c r="Z29" s="184"/>
      <c r="AA29" s="184"/>
      <c r="AB29" s="184"/>
      <c r="AC29" s="184"/>
      <c r="AD29" s="184"/>
    </row>
    <row r="30" spans="1:30" ht="11.25" customHeight="1" x14ac:dyDescent="0.15">
      <c r="B30" s="141" t="s">
        <v>0</v>
      </c>
      <c r="C30" s="719">
        <v>23</v>
      </c>
      <c r="D30" s="159" t="s">
        <v>1</v>
      </c>
      <c r="E30" s="150" t="s">
        <v>480</v>
      </c>
      <c r="F30" s="150" t="s">
        <v>480</v>
      </c>
      <c r="G30" s="150" t="s">
        <v>480</v>
      </c>
      <c r="H30" s="150" t="s">
        <v>480</v>
      </c>
      <c r="I30" s="150" t="s">
        <v>480</v>
      </c>
      <c r="J30" s="150" t="s">
        <v>480</v>
      </c>
      <c r="K30" s="150" t="s">
        <v>480</v>
      </c>
      <c r="L30" s="150" t="s">
        <v>480</v>
      </c>
      <c r="M30" s="150" t="s">
        <v>480</v>
      </c>
      <c r="N30" s="150" t="s">
        <v>480</v>
      </c>
      <c r="O30" s="150" t="s">
        <v>480</v>
      </c>
      <c r="P30" s="150" t="s">
        <v>480</v>
      </c>
      <c r="Q30" s="150" t="s">
        <v>480</v>
      </c>
      <c r="R30" s="150" t="s">
        <v>480</v>
      </c>
      <c r="S30" s="150" t="s">
        <v>480</v>
      </c>
      <c r="T30" s="150" t="s">
        <v>480</v>
      </c>
      <c r="U30" s="150" t="s">
        <v>480</v>
      </c>
      <c r="V30" s="150" t="s">
        <v>480</v>
      </c>
      <c r="W30" s="150" t="s">
        <v>480</v>
      </c>
      <c r="X30" s="150" t="s">
        <v>480</v>
      </c>
      <c r="Y30" s="136"/>
      <c r="Z30" s="184"/>
      <c r="AA30" s="184"/>
      <c r="AB30" s="184"/>
      <c r="AC30" s="184"/>
      <c r="AD30" s="184"/>
    </row>
    <row r="31" spans="1:30" ht="11.25" customHeight="1" x14ac:dyDescent="0.15">
      <c r="B31" s="160"/>
      <c r="C31" s="718">
        <v>24</v>
      </c>
      <c r="D31" s="161"/>
      <c r="E31" s="720" t="s">
        <v>480</v>
      </c>
      <c r="F31" s="720" t="s">
        <v>480</v>
      </c>
      <c r="G31" s="720" t="s">
        <v>480</v>
      </c>
      <c r="H31" s="720" t="s">
        <v>480</v>
      </c>
      <c r="I31" s="720" t="s">
        <v>480</v>
      </c>
      <c r="J31" s="720" t="s">
        <v>480</v>
      </c>
      <c r="K31" s="720" t="s">
        <v>480</v>
      </c>
      <c r="L31" s="720" t="s">
        <v>480</v>
      </c>
      <c r="M31" s="720" t="s">
        <v>480</v>
      </c>
      <c r="N31" s="720" t="s">
        <v>480</v>
      </c>
      <c r="O31" s="720" t="s">
        <v>480</v>
      </c>
      <c r="P31" s="720" t="s">
        <v>480</v>
      </c>
      <c r="Q31" s="720" t="s">
        <v>480</v>
      </c>
      <c r="R31" s="720" t="s">
        <v>480</v>
      </c>
      <c r="S31" s="720" t="s">
        <v>480</v>
      </c>
      <c r="T31" s="720" t="s">
        <v>480</v>
      </c>
      <c r="U31" s="720" t="s">
        <v>480</v>
      </c>
      <c r="V31" s="720" t="s">
        <v>480</v>
      </c>
      <c r="W31" s="720" t="s">
        <v>480</v>
      </c>
      <c r="X31" s="720" t="s">
        <v>480</v>
      </c>
      <c r="Y31" s="136"/>
      <c r="Z31" s="136"/>
      <c r="AA31" s="136"/>
      <c r="AB31" s="136"/>
      <c r="AC31" s="136"/>
      <c r="AD31" s="136"/>
    </row>
    <row r="32" spans="1:30" ht="11.25" customHeight="1" x14ac:dyDescent="0.15">
      <c r="B32" s="151"/>
      <c r="C32" s="721">
        <v>25</v>
      </c>
      <c r="D32" s="167"/>
      <c r="E32" s="171">
        <v>609</v>
      </c>
      <c r="F32" s="171">
        <v>683</v>
      </c>
      <c r="G32" s="171">
        <v>645</v>
      </c>
      <c r="H32" s="248">
        <v>175761.3</v>
      </c>
      <c r="I32" s="171">
        <v>641</v>
      </c>
      <c r="J32" s="171">
        <v>840</v>
      </c>
      <c r="K32" s="171">
        <v>730</v>
      </c>
      <c r="L32" s="171">
        <v>134344.70000000001</v>
      </c>
      <c r="M32" s="171">
        <v>546</v>
      </c>
      <c r="N32" s="171">
        <v>651</v>
      </c>
      <c r="O32" s="171">
        <v>606</v>
      </c>
      <c r="P32" s="171">
        <v>399777.60000000003</v>
      </c>
      <c r="Q32" s="171">
        <v>578</v>
      </c>
      <c r="R32" s="171">
        <v>714</v>
      </c>
      <c r="S32" s="171">
        <v>630</v>
      </c>
      <c r="T32" s="171">
        <v>327436.19999999995</v>
      </c>
      <c r="U32" s="171">
        <v>583</v>
      </c>
      <c r="V32" s="171">
        <v>683</v>
      </c>
      <c r="W32" s="171">
        <v>627</v>
      </c>
      <c r="X32" s="382">
        <v>1043429.6</v>
      </c>
      <c r="Y32" s="136"/>
      <c r="Z32" s="311"/>
      <c r="AA32" s="184"/>
      <c r="AB32" s="184"/>
      <c r="AC32" s="184"/>
      <c r="AD32" s="184"/>
    </row>
    <row r="33" spans="2:30" ht="11.25" customHeight="1" x14ac:dyDescent="0.15">
      <c r="B33" s="160"/>
      <c r="C33" s="718">
        <v>11</v>
      </c>
      <c r="D33" s="161"/>
      <c r="E33" s="255">
        <v>609</v>
      </c>
      <c r="F33" s="255">
        <v>672.31499999999994</v>
      </c>
      <c r="G33" s="255">
        <v>643.36807027066527</v>
      </c>
      <c r="H33" s="255">
        <v>13333.8</v>
      </c>
      <c r="I33" s="255">
        <v>721.35</v>
      </c>
      <c r="J33" s="255">
        <v>829.5</v>
      </c>
      <c r="K33" s="255">
        <v>752.17051557465072</v>
      </c>
      <c r="L33" s="255">
        <v>16046.5</v>
      </c>
      <c r="M33" s="255">
        <v>582.75</v>
      </c>
      <c r="N33" s="255">
        <v>651</v>
      </c>
      <c r="O33" s="255">
        <v>609.13087241241078</v>
      </c>
      <c r="P33" s="255">
        <v>38932.199999999997</v>
      </c>
      <c r="Q33" s="255">
        <v>624.75</v>
      </c>
      <c r="R33" s="255">
        <v>682.5</v>
      </c>
      <c r="S33" s="255">
        <v>642.64870982989464</v>
      </c>
      <c r="T33" s="255">
        <v>20372.5</v>
      </c>
      <c r="U33" s="255">
        <v>609</v>
      </c>
      <c r="V33" s="255">
        <v>672</v>
      </c>
      <c r="W33" s="255">
        <v>630.74182210255719</v>
      </c>
      <c r="X33" s="256">
        <v>104230.5</v>
      </c>
      <c r="Y33" s="136"/>
      <c r="Z33" s="136"/>
      <c r="AA33" s="136"/>
      <c r="AB33" s="136"/>
      <c r="AC33" s="136"/>
      <c r="AD33" s="136"/>
    </row>
    <row r="34" spans="2:30" ht="11.25" customHeight="1" x14ac:dyDescent="0.15">
      <c r="B34" s="160"/>
      <c r="C34" s="718">
        <v>12</v>
      </c>
      <c r="D34" s="161"/>
      <c r="E34" s="256">
        <v>624.75</v>
      </c>
      <c r="F34" s="255">
        <v>672.42</v>
      </c>
      <c r="G34" s="255">
        <v>642.77888979401848</v>
      </c>
      <c r="H34" s="255">
        <v>13107.7</v>
      </c>
      <c r="I34" s="255">
        <v>766.5</v>
      </c>
      <c r="J34" s="255">
        <v>840</v>
      </c>
      <c r="K34" s="255">
        <v>779.1050766922308</v>
      </c>
      <c r="L34" s="255">
        <v>15148.699999999999</v>
      </c>
      <c r="M34" s="255">
        <v>588</v>
      </c>
      <c r="N34" s="255">
        <v>651</v>
      </c>
      <c r="O34" s="255">
        <v>609.42218277477161</v>
      </c>
      <c r="P34" s="255">
        <v>41032.300000000003</v>
      </c>
      <c r="Q34" s="255">
        <v>610.05000000000007</v>
      </c>
      <c r="R34" s="255">
        <v>682.5</v>
      </c>
      <c r="S34" s="255">
        <v>633.84024705675381</v>
      </c>
      <c r="T34" s="255">
        <v>25239.5</v>
      </c>
      <c r="U34" s="255">
        <v>609</v>
      </c>
      <c r="V34" s="255">
        <v>672</v>
      </c>
      <c r="W34" s="255">
        <v>627.93253479178884</v>
      </c>
      <c r="X34" s="256">
        <v>127019.79999999999</v>
      </c>
      <c r="Y34" s="136"/>
      <c r="Z34" s="136"/>
      <c r="AA34" s="136"/>
      <c r="AB34" s="136"/>
      <c r="AC34" s="136"/>
      <c r="AD34" s="136"/>
    </row>
    <row r="35" spans="2:30" ht="11.25" customHeight="1" x14ac:dyDescent="0.15">
      <c r="B35" s="160" t="s">
        <v>467</v>
      </c>
      <c r="C35" s="718">
        <v>1</v>
      </c>
      <c r="D35" s="161" t="s">
        <v>82</v>
      </c>
      <c r="E35" s="255">
        <v>609</v>
      </c>
      <c r="F35" s="255">
        <v>682.5</v>
      </c>
      <c r="G35" s="255">
        <v>637.26343166943445</v>
      </c>
      <c r="H35" s="255">
        <v>21273.100000000002</v>
      </c>
      <c r="I35" s="255">
        <v>857.85</v>
      </c>
      <c r="J35" s="255">
        <v>924</v>
      </c>
      <c r="K35" s="255">
        <v>901.11080983369504</v>
      </c>
      <c r="L35" s="255">
        <v>13502</v>
      </c>
      <c r="M35" s="255">
        <v>577.5</v>
      </c>
      <c r="N35" s="255">
        <v>651</v>
      </c>
      <c r="O35" s="255">
        <v>609.27415055713573</v>
      </c>
      <c r="P35" s="255">
        <v>33155.300000000003</v>
      </c>
      <c r="Q35" s="255">
        <v>609</v>
      </c>
      <c r="R35" s="255">
        <v>682.5</v>
      </c>
      <c r="S35" s="255">
        <v>642.3502013307824</v>
      </c>
      <c r="T35" s="255">
        <v>23193.1</v>
      </c>
      <c r="U35" s="255">
        <v>603.75</v>
      </c>
      <c r="V35" s="255">
        <v>673.05000000000007</v>
      </c>
      <c r="W35" s="255">
        <v>635.18233369235031</v>
      </c>
      <c r="X35" s="256">
        <v>100894.90000000001</v>
      </c>
      <c r="Y35" s="136"/>
      <c r="Z35" s="136"/>
      <c r="AA35" s="136"/>
      <c r="AB35" s="136"/>
      <c r="AC35" s="136"/>
      <c r="AD35" s="136"/>
    </row>
    <row r="36" spans="2:30" ht="11.25" customHeight="1" x14ac:dyDescent="0.15">
      <c r="B36" s="160"/>
      <c r="C36" s="718">
        <v>2</v>
      </c>
      <c r="D36" s="161"/>
      <c r="E36" s="255">
        <v>629.89499999999998</v>
      </c>
      <c r="F36" s="255">
        <v>661.60500000000002</v>
      </c>
      <c r="G36" s="255">
        <v>637.31664791181834</v>
      </c>
      <c r="H36" s="255">
        <v>12665.2</v>
      </c>
      <c r="I36" s="255">
        <v>808.5</v>
      </c>
      <c r="J36" s="255">
        <v>892.5</v>
      </c>
      <c r="K36" s="255">
        <v>865.73475083730852</v>
      </c>
      <c r="L36" s="255">
        <v>7390.7000000000007</v>
      </c>
      <c r="M36" s="255">
        <v>575.4</v>
      </c>
      <c r="N36" s="255">
        <v>651</v>
      </c>
      <c r="O36" s="255">
        <v>608.78331375799814</v>
      </c>
      <c r="P36" s="255">
        <v>28744.3</v>
      </c>
      <c r="Q36" s="255">
        <v>609</v>
      </c>
      <c r="R36" s="255">
        <v>682.5</v>
      </c>
      <c r="S36" s="255">
        <v>635.65353744287847</v>
      </c>
      <c r="T36" s="255">
        <v>22577.1</v>
      </c>
      <c r="U36" s="255">
        <v>603.75</v>
      </c>
      <c r="V36" s="255">
        <v>673.05000000000007</v>
      </c>
      <c r="W36" s="255">
        <v>626.97728459256143</v>
      </c>
      <c r="X36" s="255">
        <v>104605.1</v>
      </c>
      <c r="Y36" s="136"/>
      <c r="Z36" s="136"/>
      <c r="AA36" s="136"/>
      <c r="AB36" s="136"/>
      <c r="AC36" s="136"/>
      <c r="AD36" s="136"/>
    </row>
    <row r="37" spans="2:30" ht="11.25" customHeight="1" x14ac:dyDescent="0.15">
      <c r="B37" s="160"/>
      <c r="C37" s="718">
        <v>3</v>
      </c>
      <c r="D37" s="161"/>
      <c r="E37" s="255">
        <v>623.70000000000005</v>
      </c>
      <c r="F37" s="255">
        <v>682.5</v>
      </c>
      <c r="G37" s="255">
        <v>649.9551221753112</v>
      </c>
      <c r="H37" s="255">
        <v>15166.8</v>
      </c>
      <c r="I37" s="255">
        <v>808.5</v>
      </c>
      <c r="J37" s="255">
        <v>903</v>
      </c>
      <c r="K37" s="255">
        <v>859.38870151770641</v>
      </c>
      <c r="L37" s="255">
        <v>12656.7</v>
      </c>
      <c r="M37" s="255">
        <v>577.5</v>
      </c>
      <c r="N37" s="255">
        <v>651</v>
      </c>
      <c r="O37" s="255">
        <v>614.51250194676595</v>
      </c>
      <c r="P37" s="255">
        <v>32459.4</v>
      </c>
      <c r="Q37" s="255">
        <v>609</v>
      </c>
      <c r="R37" s="255">
        <v>682.5</v>
      </c>
      <c r="S37" s="255">
        <v>637.38913552541703</v>
      </c>
      <c r="T37" s="255">
        <v>32392.1</v>
      </c>
      <c r="U37" s="255">
        <v>609</v>
      </c>
      <c r="V37" s="255">
        <v>672</v>
      </c>
      <c r="W37" s="255">
        <v>632.98560362157457</v>
      </c>
      <c r="X37" s="256">
        <v>131300.5</v>
      </c>
      <c r="Y37" s="136"/>
      <c r="Z37" s="136"/>
      <c r="AA37" s="136"/>
      <c r="AB37" s="136"/>
      <c r="AC37" s="136"/>
      <c r="AD37" s="136"/>
    </row>
    <row r="38" spans="2:30" ht="11.25" customHeight="1" x14ac:dyDescent="0.15">
      <c r="B38" s="160"/>
      <c r="C38" s="718">
        <v>4</v>
      </c>
      <c r="D38" s="161"/>
      <c r="E38" s="255">
        <v>648</v>
      </c>
      <c r="F38" s="255">
        <v>773.82</v>
      </c>
      <c r="G38" s="255">
        <v>712.93945222802756</v>
      </c>
      <c r="H38" s="255">
        <v>4404</v>
      </c>
      <c r="I38" s="255">
        <v>849.96</v>
      </c>
      <c r="J38" s="255">
        <v>1004.4</v>
      </c>
      <c r="K38" s="255">
        <v>901.8624347376583</v>
      </c>
      <c r="L38" s="255">
        <v>16397.5</v>
      </c>
      <c r="M38" s="255">
        <v>615.6</v>
      </c>
      <c r="N38" s="255">
        <v>756</v>
      </c>
      <c r="O38" s="255">
        <v>661.19941194563637</v>
      </c>
      <c r="P38" s="255">
        <v>40076.100000000006</v>
      </c>
      <c r="Q38" s="255">
        <v>648</v>
      </c>
      <c r="R38" s="255">
        <v>745.2</v>
      </c>
      <c r="S38" s="255">
        <v>670.40624606391395</v>
      </c>
      <c r="T38" s="255">
        <v>33547</v>
      </c>
      <c r="U38" s="255">
        <v>648</v>
      </c>
      <c r="V38" s="255">
        <v>778.68</v>
      </c>
      <c r="W38" s="255">
        <v>692.94753766232532</v>
      </c>
      <c r="X38" s="256">
        <v>151699.29999999999</v>
      </c>
      <c r="Y38" s="136"/>
      <c r="Z38" s="136"/>
      <c r="AA38" s="136"/>
      <c r="AB38" s="136"/>
      <c r="AC38" s="136"/>
      <c r="AD38" s="136"/>
    </row>
    <row r="39" spans="2:30" ht="11.25" customHeight="1" x14ac:dyDescent="0.15">
      <c r="B39" s="160"/>
      <c r="C39" s="718">
        <v>5</v>
      </c>
      <c r="D39" s="161"/>
      <c r="E39" s="255">
        <v>734.4</v>
      </c>
      <c r="F39" s="255">
        <v>810</v>
      </c>
      <c r="G39" s="255">
        <v>775.77858445505854</v>
      </c>
      <c r="H39" s="255">
        <v>3530.2999999999997</v>
      </c>
      <c r="I39" s="255">
        <v>918</v>
      </c>
      <c r="J39" s="255">
        <v>1037.0160000000001</v>
      </c>
      <c r="K39" s="255">
        <v>964.45813264453375</v>
      </c>
      <c r="L39" s="255">
        <v>14314.5</v>
      </c>
      <c r="M39" s="255">
        <v>680.4</v>
      </c>
      <c r="N39" s="255">
        <v>756</v>
      </c>
      <c r="O39" s="255">
        <v>712.18927948529119</v>
      </c>
      <c r="P39" s="255">
        <v>26103.599999999999</v>
      </c>
      <c r="Q39" s="255">
        <v>648</v>
      </c>
      <c r="R39" s="255">
        <v>734.4</v>
      </c>
      <c r="S39" s="255">
        <v>687.09587359168495</v>
      </c>
      <c r="T39" s="255">
        <v>31692.9</v>
      </c>
      <c r="U39" s="255">
        <v>702</v>
      </c>
      <c r="V39" s="255">
        <v>864</v>
      </c>
      <c r="W39" s="255">
        <v>762.29675483802305</v>
      </c>
      <c r="X39" s="256">
        <v>107733.4</v>
      </c>
      <c r="Y39" s="136"/>
      <c r="Z39" s="136"/>
      <c r="AA39" s="136"/>
      <c r="AB39" s="136"/>
      <c r="AC39" s="136"/>
      <c r="AD39" s="136"/>
    </row>
    <row r="40" spans="2:30" ht="11.25" customHeight="1" x14ac:dyDescent="0.15">
      <c r="B40" s="160"/>
      <c r="C40" s="718">
        <v>6</v>
      </c>
      <c r="D40" s="161"/>
      <c r="E40" s="255">
        <v>809.24399999999991</v>
      </c>
      <c r="F40" s="255">
        <v>850.71600000000001</v>
      </c>
      <c r="G40" s="255">
        <v>825.23889166250626</v>
      </c>
      <c r="H40" s="255">
        <v>3602.3999999999996</v>
      </c>
      <c r="I40" s="255">
        <v>860.00399999999991</v>
      </c>
      <c r="J40" s="255">
        <v>1068.9839999999999</v>
      </c>
      <c r="K40" s="255">
        <v>954.12004909983659</v>
      </c>
      <c r="L40" s="255">
        <v>16826.900000000001</v>
      </c>
      <c r="M40" s="255">
        <v>648</v>
      </c>
      <c r="N40" s="255">
        <v>777.6</v>
      </c>
      <c r="O40" s="255">
        <v>698.64716508114157</v>
      </c>
      <c r="P40" s="255">
        <v>29690.1</v>
      </c>
      <c r="Q40" s="255">
        <v>637.20000000000005</v>
      </c>
      <c r="R40" s="255">
        <v>734.72399999999993</v>
      </c>
      <c r="S40" s="255">
        <v>686.46830212041459</v>
      </c>
      <c r="T40" s="255">
        <v>25899</v>
      </c>
      <c r="U40" s="255">
        <v>702</v>
      </c>
      <c r="V40" s="255">
        <v>842.4</v>
      </c>
      <c r="W40" s="255">
        <v>745.55978555967158</v>
      </c>
      <c r="X40" s="256">
        <v>87501.299999999988</v>
      </c>
      <c r="Y40" s="136"/>
      <c r="Z40" s="136"/>
      <c r="AA40" s="136"/>
      <c r="AB40" s="136"/>
      <c r="AC40" s="136"/>
      <c r="AD40" s="136"/>
    </row>
    <row r="41" spans="2:30" ht="11.25" customHeight="1" x14ac:dyDescent="0.15">
      <c r="B41" s="151"/>
      <c r="C41" s="721">
        <v>7</v>
      </c>
      <c r="D41" s="167"/>
      <c r="E41" s="154">
        <v>788.4</v>
      </c>
      <c r="F41" s="172">
        <v>842.4</v>
      </c>
      <c r="G41" s="154">
        <v>813.4580576872188</v>
      </c>
      <c r="H41" s="154">
        <v>3285.5</v>
      </c>
      <c r="I41" s="154">
        <v>972</v>
      </c>
      <c r="J41" s="154">
        <v>1058.4000000000001</v>
      </c>
      <c r="K41" s="154">
        <v>1004.527820224719</v>
      </c>
      <c r="L41" s="154">
        <v>14563.8</v>
      </c>
      <c r="M41" s="154">
        <v>637.20000000000005</v>
      </c>
      <c r="N41" s="154">
        <v>756</v>
      </c>
      <c r="O41" s="154">
        <v>674.22217474487047</v>
      </c>
      <c r="P41" s="154">
        <v>33495.699999999997</v>
      </c>
      <c r="Q41" s="154">
        <v>604.79999999999995</v>
      </c>
      <c r="R41" s="154">
        <v>718.2</v>
      </c>
      <c r="S41" s="154">
        <v>658.38971435442454</v>
      </c>
      <c r="T41" s="154">
        <v>32142.3</v>
      </c>
      <c r="U41" s="154">
        <v>637.20000000000005</v>
      </c>
      <c r="V41" s="154">
        <v>812.16</v>
      </c>
      <c r="W41" s="154">
        <v>721.11144307215318</v>
      </c>
      <c r="X41" s="172">
        <v>124682.3</v>
      </c>
      <c r="Y41" s="136"/>
      <c r="Z41" s="136"/>
      <c r="AA41" s="136"/>
      <c r="AB41" s="136"/>
      <c r="AC41" s="136"/>
      <c r="AD41" s="136"/>
    </row>
    <row r="42" spans="2:30" ht="11.25" customHeight="1" x14ac:dyDescent="0.15">
      <c r="B42" s="160" t="s">
        <v>248</v>
      </c>
      <c r="C42" s="725"/>
      <c r="E42" s="160"/>
      <c r="F42" s="162"/>
      <c r="G42" s="136"/>
      <c r="H42" s="162"/>
      <c r="I42" s="160"/>
      <c r="J42" s="162"/>
      <c r="K42" s="136"/>
      <c r="L42" s="162"/>
      <c r="M42" s="160"/>
      <c r="N42" s="162"/>
      <c r="O42" s="136"/>
      <c r="P42" s="162"/>
      <c r="Q42" s="160"/>
      <c r="R42" s="162"/>
      <c r="S42" s="136"/>
      <c r="T42" s="162"/>
      <c r="U42" s="160"/>
      <c r="V42" s="162"/>
      <c r="W42" s="136"/>
      <c r="X42" s="162"/>
      <c r="Y42" s="136"/>
    </row>
    <row r="43" spans="2:30" ht="11.25" customHeight="1" x14ac:dyDescent="0.15">
      <c r="B43" s="726">
        <v>41821</v>
      </c>
      <c r="C43" s="712"/>
      <c r="D43" s="727">
        <v>41835</v>
      </c>
      <c r="E43" s="229">
        <v>788.4</v>
      </c>
      <c r="F43" s="229">
        <v>842.4</v>
      </c>
      <c r="G43" s="229">
        <v>820.76731517509734</v>
      </c>
      <c r="H43" s="229">
        <v>1548</v>
      </c>
      <c r="I43" s="229">
        <v>972</v>
      </c>
      <c r="J43" s="229">
        <v>1058.4000000000001</v>
      </c>
      <c r="K43" s="229">
        <v>1028.8975609756098</v>
      </c>
      <c r="L43" s="229">
        <v>4643.2</v>
      </c>
      <c r="M43" s="229">
        <v>648</v>
      </c>
      <c r="N43" s="229">
        <v>755.56799999999998</v>
      </c>
      <c r="O43" s="229">
        <v>676.31551915602472</v>
      </c>
      <c r="P43" s="229">
        <v>16943.8</v>
      </c>
      <c r="Q43" s="229">
        <v>626.4</v>
      </c>
      <c r="R43" s="229">
        <v>718.2</v>
      </c>
      <c r="S43" s="229">
        <v>655.89933071392647</v>
      </c>
      <c r="T43" s="229">
        <v>18002.3</v>
      </c>
      <c r="U43" s="229">
        <v>702</v>
      </c>
      <c r="V43" s="229">
        <v>812.16</v>
      </c>
      <c r="W43" s="229">
        <v>731.90977624591744</v>
      </c>
      <c r="X43" s="229">
        <v>71424.100000000006</v>
      </c>
      <c r="Y43" s="136"/>
    </row>
    <row r="44" spans="2:30" ht="11.25" customHeight="1" x14ac:dyDescent="0.15">
      <c r="B44" s="726">
        <v>41836</v>
      </c>
      <c r="C44" s="712"/>
      <c r="D44" s="727">
        <v>41851</v>
      </c>
      <c r="E44" s="149">
        <v>799.2</v>
      </c>
      <c r="F44" s="149">
        <v>810</v>
      </c>
      <c r="G44" s="149">
        <v>801.92578444747619</v>
      </c>
      <c r="H44" s="149">
        <v>1737.5</v>
      </c>
      <c r="I44" s="149">
        <v>972</v>
      </c>
      <c r="J44" s="149">
        <v>1004.4</v>
      </c>
      <c r="K44" s="149">
        <v>989.53922090491164</v>
      </c>
      <c r="L44" s="149">
        <v>9920.6</v>
      </c>
      <c r="M44" s="149">
        <v>637.20000000000005</v>
      </c>
      <c r="N44" s="149">
        <v>756</v>
      </c>
      <c r="O44" s="149">
        <v>672.56702180201842</v>
      </c>
      <c r="P44" s="149">
        <v>16551.900000000001</v>
      </c>
      <c r="Q44" s="149">
        <v>604.79999999999995</v>
      </c>
      <c r="R44" s="149">
        <v>702</v>
      </c>
      <c r="S44" s="149">
        <v>661.50012884753141</v>
      </c>
      <c r="T44" s="149">
        <v>14140</v>
      </c>
      <c r="U44" s="149">
        <v>637.20000000000005</v>
      </c>
      <c r="V44" s="149">
        <v>799.2</v>
      </c>
      <c r="W44" s="149">
        <v>711.02421189640506</v>
      </c>
      <c r="X44" s="255">
        <v>53258.2</v>
      </c>
      <c r="Y44" s="136"/>
    </row>
    <row r="45" spans="2:30" ht="11.25" customHeight="1" x14ac:dyDescent="0.15">
      <c r="B45" s="324"/>
      <c r="C45" s="728"/>
      <c r="D45" s="305"/>
      <c r="E45" s="248"/>
      <c r="F45" s="248"/>
      <c r="G45" s="248"/>
      <c r="H45" s="154"/>
      <c r="I45" s="248"/>
      <c r="J45" s="248"/>
      <c r="K45" s="248"/>
      <c r="L45" s="154"/>
      <c r="M45" s="248"/>
      <c r="N45" s="248"/>
      <c r="O45" s="248"/>
      <c r="P45" s="154"/>
      <c r="Q45" s="248"/>
      <c r="R45" s="248"/>
      <c r="S45" s="248"/>
      <c r="T45" s="154"/>
      <c r="U45" s="248"/>
      <c r="V45" s="248"/>
      <c r="W45" s="248"/>
      <c r="X45" s="154"/>
      <c r="Y45" s="136"/>
    </row>
    <row r="46" spans="2:30" ht="4.5" customHeight="1" x14ac:dyDescent="0.15">
      <c r="Y46" s="136"/>
    </row>
    <row r="47" spans="2:30" ht="12.75" customHeight="1" x14ac:dyDescent="0.15">
      <c r="B47" s="187" t="s">
        <v>112</v>
      </c>
      <c r="C47" s="137" t="s">
        <v>254</v>
      </c>
      <c r="X47" s="136"/>
      <c r="Y47" s="136"/>
      <c r="Z47" s="136"/>
    </row>
    <row r="48" spans="2:30" ht="12.75" customHeight="1" x14ac:dyDescent="0.15">
      <c r="B48" s="235" t="s">
        <v>114</v>
      </c>
      <c r="C48" s="137" t="s">
        <v>255</v>
      </c>
      <c r="X48" s="136"/>
      <c r="Y48" s="136"/>
      <c r="Z48" s="136"/>
    </row>
    <row r="49" spans="2:26" ht="12.75" customHeight="1" x14ac:dyDescent="0.15">
      <c r="B49" s="235" t="s">
        <v>201</v>
      </c>
      <c r="C49" s="137" t="s">
        <v>115</v>
      </c>
      <c r="X49" s="136"/>
      <c r="Y49" s="136"/>
      <c r="Z49" s="136"/>
    </row>
    <row r="50" spans="2:26" x14ac:dyDescent="0.15">
      <c r="X50" s="136"/>
      <c r="Y50" s="136"/>
      <c r="Z50" s="136"/>
    </row>
    <row r="51" spans="2:26" x14ac:dyDescent="0.15">
      <c r="X51" s="136"/>
      <c r="Y51" s="136"/>
      <c r="Z51" s="136"/>
    </row>
    <row r="52" spans="2:26" x14ac:dyDescent="0.15"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36"/>
      <c r="Y52" s="136"/>
      <c r="Z52" s="136"/>
    </row>
    <row r="53" spans="2:26" x14ac:dyDescent="0.15">
      <c r="X53" s="136"/>
      <c r="Y53" s="136"/>
      <c r="Z53" s="136"/>
    </row>
    <row r="54" spans="2:26" x14ac:dyDescent="0.15">
      <c r="X54" s="136"/>
      <c r="Y54" s="136"/>
      <c r="Z54" s="136"/>
    </row>
    <row r="55" spans="2:26" x14ac:dyDescent="0.15">
      <c r="X55" s="136"/>
      <c r="Y55" s="136"/>
      <c r="Z55" s="136"/>
    </row>
    <row r="56" spans="2:26" x14ac:dyDescent="0.15"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36"/>
      <c r="Y56" s="136"/>
      <c r="Z56" s="136"/>
    </row>
    <row r="57" spans="2:26" x14ac:dyDescent="0.15">
      <c r="X57" s="136"/>
      <c r="Y57" s="136"/>
      <c r="Z57" s="136"/>
    </row>
    <row r="58" spans="2:26" x14ac:dyDescent="0.15">
      <c r="X58" s="136"/>
      <c r="Y58" s="136"/>
      <c r="Z58" s="136"/>
    </row>
    <row r="59" spans="2:26" x14ac:dyDescent="0.15">
      <c r="X59" s="136"/>
      <c r="Y59" s="136"/>
      <c r="Z59" s="136"/>
    </row>
    <row r="60" spans="2:26" x14ac:dyDescent="0.15">
      <c r="X60" s="136"/>
      <c r="Y60" s="136"/>
      <c r="Z60" s="136"/>
    </row>
    <row r="61" spans="2:26" x14ac:dyDescent="0.15">
      <c r="X61" s="136"/>
      <c r="Y61" s="136"/>
      <c r="Z61" s="136"/>
    </row>
    <row r="62" spans="2:26" x14ac:dyDescent="0.15">
      <c r="X62" s="136"/>
      <c r="Y62" s="136"/>
      <c r="Z62" s="136"/>
    </row>
    <row r="63" spans="2:26" x14ac:dyDescent="0.15">
      <c r="X63" s="136"/>
      <c r="Y63" s="136"/>
      <c r="Z63" s="13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2" zoomScaleNormal="100" workbookViewId="0">
      <selection activeCell="B2" sqref="B2"/>
    </sheetView>
  </sheetViews>
  <sheetFormatPr defaultColWidth="7.5" defaultRowHeight="12" outlineLevelRow="1" outlineLevelCol="1" x14ac:dyDescent="0.15"/>
  <cols>
    <col min="1" max="1" width="7.625" style="733" hidden="1" customWidth="1" outlineLevel="1"/>
    <col min="2" max="2" width="4.875" style="735" customWidth="1" collapsed="1"/>
    <col min="3" max="4" width="3.125" style="735" customWidth="1"/>
    <col min="5" max="5" width="11.75" style="735" customWidth="1"/>
    <col min="6" max="6" width="8.625" style="735" customWidth="1"/>
    <col min="7" max="7" width="11.75" style="735" customWidth="1"/>
    <col min="8" max="8" width="8.625" style="735" customWidth="1"/>
    <col min="9" max="9" width="11.75" style="735" customWidth="1"/>
    <col min="10" max="10" width="8.625" style="735" customWidth="1"/>
    <col min="11" max="11" width="11.75" style="735" customWidth="1"/>
    <col min="12" max="12" width="8.625" style="735" customWidth="1"/>
    <col min="13" max="13" width="11.75" style="735" customWidth="1"/>
    <col min="14" max="14" width="8.625" style="735" customWidth="1"/>
    <col min="15" max="15" width="11.75" style="735" customWidth="1"/>
    <col min="16" max="16" width="8.625" style="735" customWidth="1"/>
    <col min="17" max="16384" width="7.5" style="735"/>
  </cols>
  <sheetData>
    <row r="1" spans="1:16" s="732" customFormat="1" ht="11.25" hidden="1" outlineLevel="1" x14ac:dyDescent="0.15">
      <c r="A1" s="731" t="s">
        <v>485</v>
      </c>
      <c r="B1" s="731">
        <v>1</v>
      </c>
      <c r="C1" s="732">
        <v>2</v>
      </c>
      <c r="E1" s="732">
        <v>4</v>
      </c>
      <c r="F1" s="732">
        <f>E1+2</f>
        <v>6</v>
      </c>
      <c r="G1" s="732">
        <f>F1+1</f>
        <v>7</v>
      </c>
      <c r="H1" s="732">
        <f>G1+2</f>
        <v>9</v>
      </c>
      <c r="I1" s="732">
        <f>H1+1</f>
        <v>10</v>
      </c>
      <c r="J1" s="732">
        <f>I1+2</f>
        <v>12</v>
      </c>
      <c r="K1" s="732">
        <f>J1+1</f>
        <v>13</v>
      </c>
      <c r="L1" s="732">
        <f>K1+2</f>
        <v>15</v>
      </c>
      <c r="M1" s="732">
        <f>L1+1</f>
        <v>16</v>
      </c>
      <c r="N1" s="732">
        <f>M1+2</f>
        <v>18</v>
      </c>
      <c r="O1" s="732">
        <f>N1+1</f>
        <v>19</v>
      </c>
      <c r="P1" s="732">
        <f>O1+2</f>
        <v>21</v>
      </c>
    </row>
    <row r="2" spans="1:16" ht="21" collapsed="1" x14ac:dyDescent="0.15">
      <c r="B2" s="734"/>
      <c r="C2" s="820" t="s">
        <v>486</v>
      </c>
      <c r="D2" s="820"/>
      <c r="E2" s="820"/>
      <c r="F2" s="820"/>
      <c r="G2" s="820"/>
      <c r="H2" s="734" t="s">
        <v>487</v>
      </c>
    </row>
    <row r="3" spans="1:16" x14ac:dyDescent="0.15">
      <c r="P3" s="736" t="s">
        <v>488</v>
      </c>
    </row>
    <row r="4" spans="1:16" ht="5.25" customHeight="1" x14ac:dyDescent="0.15">
      <c r="P4" s="736"/>
    </row>
    <row r="5" spans="1:16" ht="17.25" customHeight="1" x14ac:dyDescent="0.15">
      <c r="B5" s="737"/>
      <c r="C5" s="821" t="s">
        <v>489</v>
      </c>
      <c r="D5" s="822"/>
      <c r="E5" s="815" t="s">
        <v>490</v>
      </c>
      <c r="F5" s="816"/>
      <c r="G5" s="815" t="s">
        <v>491</v>
      </c>
      <c r="H5" s="816"/>
      <c r="I5" s="815" t="s">
        <v>492</v>
      </c>
      <c r="J5" s="816"/>
      <c r="K5" s="815" t="s">
        <v>493</v>
      </c>
      <c r="L5" s="816"/>
      <c r="M5" s="815" t="s">
        <v>494</v>
      </c>
      <c r="N5" s="816"/>
      <c r="O5" s="815" t="s">
        <v>495</v>
      </c>
      <c r="P5" s="816"/>
    </row>
    <row r="6" spans="1:16" ht="17.25" customHeight="1" x14ac:dyDescent="0.15">
      <c r="B6" s="817" t="s">
        <v>496</v>
      </c>
      <c r="C6" s="818"/>
      <c r="D6" s="819"/>
      <c r="E6" s="738" t="s">
        <v>497</v>
      </c>
      <c r="F6" s="738" t="s">
        <v>498</v>
      </c>
      <c r="G6" s="738" t="s">
        <v>497</v>
      </c>
      <c r="H6" s="738" t="s">
        <v>498</v>
      </c>
      <c r="I6" s="738" t="s">
        <v>497</v>
      </c>
      <c r="J6" s="738" t="s">
        <v>498</v>
      </c>
      <c r="K6" s="738" t="s">
        <v>497</v>
      </c>
      <c r="L6" s="738" t="s">
        <v>498</v>
      </c>
      <c r="M6" s="738" t="s">
        <v>497</v>
      </c>
      <c r="N6" s="738" t="s">
        <v>498</v>
      </c>
      <c r="O6" s="738" t="s">
        <v>497</v>
      </c>
      <c r="P6" s="738" t="s">
        <v>498</v>
      </c>
    </row>
    <row r="7" spans="1:16" ht="17.25" customHeight="1" x14ac:dyDescent="0.15">
      <c r="A7" s="739">
        <v>14</v>
      </c>
      <c r="B7" s="740" t="s">
        <v>499</v>
      </c>
      <c r="C7" s="741">
        <v>13</v>
      </c>
      <c r="D7" s="742" t="s">
        <v>500</v>
      </c>
      <c r="E7" s="743">
        <v>95428.099999999991</v>
      </c>
      <c r="F7" s="744">
        <v>321.3</v>
      </c>
      <c r="G7" s="743">
        <v>29264.6</v>
      </c>
      <c r="H7" s="744">
        <v>98.5</v>
      </c>
      <c r="I7" s="743">
        <v>22538</v>
      </c>
      <c r="J7" s="744">
        <v>75.900000000000006</v>
      </c>
      <c r="K7" s="743">
        <v>20524.3</v>
      </c>
      <c r="L7" s="744">
        <v>69.099999999999994</v>
      </c>
      <c r="M7" s="743">
        <v>10411.599999999999</v>
      </c>
      <c r="N7" s="744">
        <v>35.1</v>
      </c>
      <c r="O7" s="743">
        <v>12689.6</v>
      </c>
      <c r="P7" s="744">
        <v>42.7</v>
      </c>
    </row>
    <row r="8" spans="1:16" ht="17.25" customHeight="1" x14ac:dyDescent="0.15">
      <c r="A8" s="732">
        <f>A7+1</f>
        <v>15</v>
      </c>
      <c r="B8" s="740"/>
      <c r="C8" s="741">
        <v>14</v>
      </c>
      <c r="D8" s="745"/>
      <c r="E8" s="743">
        <v>83990.599999999991</v>
      </c>
      <c r="F8" s="744">
        <v>287.60000000000002</v>
      </c>
      <c r="G8" s="743">
        <v>28004.7</v>
      </c>
      <c r="H8" s="744">
        <v>95.9</v>
      </c>
      <c r="I8" s="743">
        <v>19049.900000000001</v>
      </c>
      <c r="J8" s="744">
        <v>65.2</v>
      </c>
      <c r="K8" s="743">
        <v>12400.2</v>
      </c>
      <c r="L8" s="744">
        <v>42.5</v>
      </c>
      <c r="M8" s="743">
        <v>10491.8</v>
      </c>
      <c r="N8" s="744">
        <v>35.9</v>
      </c>
      <c r="O8" s="743">
        <v>14044</v>
      </c>
      <c r="P8" s="744">
        <v>48.1</v>
      </c>
    </row>
    <row r="9" spans="1:16" ht="17.25" customHeight="1" x14ac:dyDescent="0.15">
      <c r="A9" s="732">
        <f t="shared" ref="A9:A31" si="0">A8+1</f>
        <v>16</v>
      </c>
      <c r="B9" s="740"/>
      <c r="C9" s="741">
        <v>15</v>
      </c>
      <c r="D9" s="745"/>
      <c r="E9" s="743">
        <v>78703.199999999997</v>
      </c>
      <c r="F9" s="744">
        <v>266.8</v>
      </c>
      <c r="G9" s="743">
        <v>26216.400000000001</v>
      </c>
      <c r="H9" s="744">
        <v>88.9</v>
      </c>
      <c r="I9" s="743">
        <v>16989.3</v>
      </c>
      <c r="J9" s="744">
        <v>57.6</v>
      </c>
      <c r="K9" s="743">
        <v>13064</v>
      </c>
      <c r="L9" s="744">
        <v>44.3</v>
      </c>
      <c r="M9" s="743">
        <v>8868</v>
      </c>
      <c r="N9" s="744">
        <v>30.1</v>
      </c>
      <c r="O9" s="743">
        <v>13565.5</v>
      </c>
      <c r="P9" s="744">
        <v>46</v>
      </c>
    </row>
    <row r="10" spans="1:16" ht="17.25" customHeight="1" x14ac:dyDescent="0.15">
      <c r="A10" s="732">
        <f t="shared" si="0"/>
        <v>17</v>
      </c>
      <c r="B10" s="740"/>
      <c r="C10" s="741">
        <v>16</v>
      </c>
      <c r="D10" s="745"/>
      <c r="E10" s="743">
        <v>71151.899999999994</v>
      </c>
      <c r="F10" s="744">
        <v>244.5</v>
      </c>
      <c r="G10" s="743">
        <v>24839.5</v>
      </c>
      <c r="H10" s="744">
        <v>85.4</v>
      </c>
      <c r="I10" s="743">
        <v>14871.8</v>
      </c>
      <c r="J10" s="744">
        <v>51.1</v>
      </c>
      <c r="K10" s="743">
        <v>9213.4</v>
      </c>
      <c r="L10" s="744">
        <v>31.7</v>
      </c>
      <c r="M10" s="743">
        <v>8782.5</v>
      </c>
      <c r="N10" s="744">
        <v>30.2</v>
      </c>
      <c r="O10" s="743">
        <v>13444.7</v>
      </c>
      <c r="P10" s="744">
        <v>46.2</v>
      </c>
    </row>
    <row r="11" spans="1:16" ht="17.25" customHeight="1" x14ac:dyDescent="0.15">
      <c r="A11" s="732">
        <f t="shared" si="0"/>
        <v>18</v>
      </c>
      <c r="B11" s="740"/>
      <c r="C11" s="741">
        <v>17</v>
      </c>
      <c r="D11" s="745"/>
      <c r="E11" s="743">
        <v>75701.100000000006</v>
      </c>
      <c r="F11" s="744">
        <v>258.39999999999998</v>
      </c>
      <c r="G11" s="743">
        <v>24935.200000000001</v>
      </c>
      <c r="H11" s="744">
        <v>85.1</v>
      </c>
      <c r="I11" s="743">
        <v>16495.3</v>
      </c>
      <c r="J11" s="744">
        <v>56.3</v>
      </c>
      <c r="K11" s="743">
        <v>8273.1</v>
      </c>
      <c r="L11" s="744">
        <v>28.2</v>
      </c>
      <c r="M11" s="743">
        <v>10254.6</v>
      </c>
      <c r="N11" s="744">
        <v>35</v>
      </c>
      <c r="O11" s="743">
        <v>15742.9</v>
      </c>
      <c r="P11" s="744">
        <v>53.7</v>
      </c>
    </row>
    <row r="12" spans="1:16" ht="17.25" customHeight="1" x14ac:dyDescent="0.15">
      <c r="A12" s="732">
        <f t="shared" si="0"/>
        <v>19</v>
      </c>
      <c r="B12" s="740"/>
      <c r="C12" s="741">
        <v>18</v>
      </c>
      <c r="D12" s="745"/>
      <c r="E12" s="743">
        <v>81950.600000000006</v>
      </c>
      <c r="F12" s="744">
        <v>279.7</v>
      </c>
      <c r="G12" s="743">
        <v>25202</v>
      </c>
      <c r="H12" s="744">
        <v>86</v>
      </c>
      <c r="I12" s="743">
        <v>19985.5</v>
      </c>
      <c r="J12" s="744">
        <v>68.2</v>
      </c>
      <c r="K12" s="743">
        <v>8647.2999999999993</v>
      </c>
      <c r="L12" s="744">
        <v>29.5</v>
      </c>
      <c r="M12" s="743">
        <v>10711.5</v>
      </c>
      <c r="N12" s="744">
        <v>36.6</v>
      </c>
      <c r="O12" s="743">
        <v>17404.3</v>
      </c>
      <c r="P12" s="744">
        <v>59.4</v>
      </c>
    </row>
    <row r="13" spans="1:16" ht="17.25" customHeight="1" x14ac:dyDescent="0.15">
      <c r="A13" s="732">
        <f t="shared" si="0"/>
        <v>20</v>
      </c>
      <c r="B13" s="740"/>
      <c r="C13" s="741">
        <v>19</v>
      </c>
      <c r="D13" s="745"/>
      <c r="E13" s="743">
        <v>77269.7</v>
      </c>
      <c r="F13" s="744">
        <v>263.7</v>
      </c>
      <c r="G13" s="743">
        <v>22706</v>
      </c>
      <c r="H13" s="744">
        <v>77.5</v>
      </c>
      <c r="I13" s="743">
        <v>19480.900000000001</v>
      </c>
      <c r="J13" s="744">
        <v>66.5</v>
      </c>
      <c r="K13" s="743">
        <v>7071.7</v>
      </c>
      <c r="L13" s="744">
        <v>24.1</v>
      </c>
      <c r="M13" s="743">
        <v>10633.2</v>
      </c>
      <c r="N13" s="744">
        <v>36.299999999999997</v>
      </c>
      <c r="O13" s="743">
        <v>17377.900000000001</v>
      </c>
      <c r="P13" s="744">
        <v>59.3</v>
      </c>
    </row>
    <row r="14" spans="1:16" ht="17.25" customHeight="1" x14ac:dyDescent="0.15">
      <c r="A14" s="732">
        <f t="shared" si="0"/>
        <v>21</v>
      </c>
      <c r="B14" s="740"/>
      <c r="C14" s="741">
        <v>20</v>
      </c>
      <c r="D14" s="745"/>
      <c r="E14" s="743">
        <v>77813.200000000012</v>
      </c>
      <c r="F14" s="744">
        <v>268.3</v>
      </c>
      <c r="G14" s="743">
        <v>23730.1</v>
      </c>
      <c r="H14" s="744">
        <v>81.8</v>
      </c>
      <c r="I14" s="743">
        <v>18269.7</v>
      </c>
      <c r="J14" s="744">
        <v>63</v>
      </c>
      <c r="K14" s="743">
        <v>6551.4999999999991</v>
      </c>
      <c r="L14" s="744">
        <v>22.6</v>
      </c>
      <c r="M14" s="743">
        <v>12611.900000000001</v>
      </c>
      <c r="N14" s="744">
        <v>43.5</v>
      </c>
      <c r="O14" s="743">
        <v>16650</v>
      </c>
      <c r="P14" s="744">
        <v>57.4</v>
      </c>
    </row>
    <row r="15" spans="1:16" ht="17.25" customHeight="1" x14ac:dyDescent="0.15">
      <c r="A15" s="732">
        <f t="shared" si="0"/>
        <v>22</v>
      </c>
      <c r="B15" s="740"/>
      <c r="C15" s="741">
        <v>21</v>
      </c>
      <c r="D15" s="745"/>
      <c r="E15" s="743">
        <v>81887.5</v>
      </c>
      <c r="F15" s="744">
        <v>280.39999999999998</v>
      </c>
      <c r="G15" s="743">
        <v>24256.199999999997</v>
      </c>
      <c r="H15" s="744">
        <v>83.1</v>
      </c>
      <c r="I15" s="743">
        <v>19630.099999999999</v>
      </c>
      <c r="J15" s="744">
        <v>67.2</v>
      </c>
      <c r="K15" s="743">
        <v>6553.5</v>
      </c>
      <c r="L15" s="744">
        <v>22.4</v>
      </c>
      <c r="M15" s="743">
        <v>13278.8</v>
      </c>
      <c r="N15" s="744">
        <v>45.5</v>
      </c>
      <c r="O15" s="743">
        <v>18168.900000000001</v>
      </c>
      <c r="P15" s="744">
        <v>62.2</v>
      </c>
    </row>
    <row r="16" spans="1:16" ht="17.25" customHeight="1" x14ac:dyDescent="0.15">
      <c r="A16" s="732">
        <f t="shared" si="0"/>
        <v>23</v>
      </c>
      <c r="B16" s="740"/>
      <c r="C16" s="741">
        <v>22</v>
      </c>
      <c r="D16" s="745"/>
      <c r="E16" s="743">
        <v>84015.5</v>
      </c>
      <c r="F16" s="744">
        <v>286.7</v>
      </c>
      <c r="G16" s="743">
        <v>23632.5</v>
      </c>
      <c r="H16" s="744">
        <v>80.7</v>
      </c>
      <c r="I16" s="743">
        <v>18810.7</v>
      </c>
      <c r="J16" s="744">
        <v>64.2</v>
      </c>
      <c r="K16" s="743">
        <v>7006.4</v>
      </c>
      <c r="L16" s="744">
        <v>23.9</v>
      </c>
      <c r="M16" s="743">
        <v>14226.4</v>
      </c>
      <c r="N16" s="744">
        <v>48.6</v>
      </c>
      <c r="O16" s="743">
        <v>20339.5</v>
      </c>
      <c r="P16" s="744">
        <v>69.400000000000006</v>
      </c>
    </row>
    <row r="17" spans="1:16" ht="17.25" customHeight="1" x14ac:dyDescent="0.15">
      <c r="A17" s="732">
        <f t="shared" si="0"/>
        <v>24</v>
      </c>
      <c r="B17" s="740"/>
      <c r="C17" s="741">
        <v>23</v>
      </c>
      <c r="D17" s="745"/>
      <c r="E17" s="743">
        <v>81789.67</v>
      </c>
      <c r="F17" s="744">
        <v>279.10000000000002</v>
      </c>
      <c r="G17" s="743">
        <v>22699.02</v>
      </c>
      <c r="H17" s="744">
        <v>77.5</v>
      </c>
      <c r="I17" s="743">
        <v>17128.23</v>
      </c>
      <c r="J17" s="744">
        <v>58.5</v>
      </c>
      <c r="K17" s="743">
        <v>7160.869999999999</v>
      </c>
      <c r="L17" s="744">
        <v>24.4</v>
      </c>
      <c r="M17" s="743">
        <v>15881.380000000001</v>
      </c>
      <c r="N17" s="744">
        <v>54.2</v>
      </c>
      <c r="O17" s="743">
        <v>18920.169999999998</v>
      </c>
      <c r="P17" s="744">
        <v>64.599999999999994</v>
      </c>
    </row>
    <row r="18" spans="1:16" ht="17.25" customHeight="1" x14ac:dyDescent="0.15">
      <c r="A18" s="732">
        <f t="shared" si="0"/>
        <v>25</v>
      </c>
      <c r="B18" s="740"/>
      <c r="C18" s="741">
        <v>24</v>
      </c>
      <c r="D18" s="745"/>
      <c r="E18" s="743">
        <v>73444.800000000003</v>
      </c>
      <c r="F18" s="744">
        <v>249</v>
      </c>
      <c r="G18" s="743">
        <v>19250.5</v>
      </c>
      <c r="H18" s="744">
        <v>65.3</v>
      </c>
      <c r="I18" s="743">
        <v>15568</v>
      </c>
      <c r="J18" s="744">
        <v>52.8</v>
      </c>
      <c r="K18" s="743">
        <v>6502.9</v>
      </c>
      <c r="L18" s="744">
        <v>22</v>
      </c>
      <c r="M18" s="743">
        <v>16120.4</v>
      </c>
      <c r="N18" s="744">
        <v>54.6</v>
      </c>
      <c r="O18" s="743">
        <v>16003</v>
      </c>
      <c r="P18" s="744">
        <v>54.2</v>
      </c>
    </row>
    <row r="19" spans="1:16" ht="17.25" customHeight="1" x14ac:dyDescent="0.15">
      <c r="A19" s="732">
        <f t="shared" si="0"/>
        <v>26</v>
      </c>
      <c r="B19" s="746">
        <v>24</v>
      </c>
      <c r="C19" s="747">
        <v>10</v>
      </c>
      <c r="D19" s="742" t="s">
        <v>61</v>
      </c>
      <c r="E19" s="748">
        <v>5892.5</v>
      </c>
      <c r="F19" s="749">
        <v>226.6</v>
      </c>
      <c r="G19" s="748">
        <v>1547.3</v>
      </c>
      <c r="H19" s="749">
        <v>59.5</v>
      </c>
      <c r="I19" s="748">
        <v>1212.4000000000001</v>
      </c>
      <c r="J19" s="749">
        <v>46.6</v>
      </c>
      <c r="K19" s="748">
        <v>577.4</v>
      </c>
      <c r="L19" s="749">
        <v>22.2</v>
      </c>
      <c r="M19" s="748">
        <v>1297.5999999999999</v>
      </c>
      <c r="N19" s="749">
        <v>49.9</v>
      </c>
      <c r="O19" s="748">
        <v>1257.8000000000002</v>
      </c>
      <c r="P19" s="749">
        <v>48.4</v>
      </c>
    </row>
    <row r="20" spans="1:16" ht="17.25" customHeight="1" x14ac:dyDescent="0.15">
      <c r="A20" s="732">
        <f t="shared" si="0"/>
        <v>27</v>
      </c>
      <c r="B20" s="750"/>
      <c r="C20" s="741">
        <v>11</v>
      </c>
      <c r="D20" s="745"/>
      <c r="E20" s="743">
        <v>6110.6</v>
      </c>
      <c r="F20" s="744">
        <v>244.4</v>
      </c>
      <c r="G20" s="743">
        <v>1700.1000000000001</v>
      </c>
      <c r="H20" s="744">
        <v>68</v>
      </c>
      <c r="I20" s="743">
        <v>1242.5999999999999</v>
      </c>
      <c r="J20" s="744">
        <v>49.7</v>
      </c>
      <c r="K20" s="743">
        <v>547.5</v>
      </c>
      <c r="L20" s="744">
        <v>21.9</v>
      </c>
      <c r="M20" s="743">
        <v>1326.6</v>
      </c>
      <c r="N20" s="744">
        <v>53.1</v>
      </c>
      <c r="O20" s="743">
        <v>1293.8</v>
      </c>
      <c r="P20" s="744">
        <v>51.8</v>
      </c>
    </row>
    <row r="21" spans="1:16" ht="17.25" customHeight="1" x14ac:dyDescent="0.15">
      <c r="A21" s="732">
        <f t="shared" si="0"/>
        <v>28</v>
      </c>
      <c r="B21" s="750"/>
      <c r="C21" s="741">
        <v>12</v>
      </c>
      <c r="D21" s="745"/>
      <c r="E21" s="743">
        <v>7428.2</v>
      </c>
      <c r="F21" s="744">
        <v>297.10000000000002</v>
      </c>
      <c r="G21" s="743">
        <v>2697.9</v>
      </c>
      <c r="H21" s="744">
        <v>107.9</v>
      </c>
      <c r="I21" s="743">
        <v>1306</v>
      </c>
      <c r="J21" s="744">
        <v>52.2</v>
      </c>
      <c r="K21" s="743">
        <v>584.79999999999995</v>
      </c>
      <c r="L21" s="744">
        <v>23.4</v>
      </c>
      <c r="M21" s="743">
        <v>1348.3</v>
      </c>
      <c r="N21" s="744">
        <v>53.9</v>
      </c>
      <c r="O21" s="743">
        <v>1491.2</v>
      </c>
      <c r="P21" s="744">
        <v>59.6</v>
      </c>
    </row>
    <row r="22" spans="1:16" ht="17.25" customHeight="1" x14ac:dyDescent="0.15">
      <c r="A22" s="732">
        <f t="shared" si="0"/>
        <v>29</v>
      </c>
      <c r="B22" s="751">
        <v>25</v>
      </c>
      <c r="C22" s="741">
        <v>1</v>
      </c>
      <c r="D22" s="745" t="s">
        <v>501</v>
      </c>
      <c r="E22" s="743">
        <v>5214.8</v>
      </c>
      <c r="F22" s="744">
        <v>248.3</v>
      </c>
      <c r="G22" s="743">
        <v>1245.5999999999999</v>
      </c>
      <c r="H22" s="744">
        <v>59.3</v>
      </c>
      <c r="I22" s="743">
        <v>1162.8</v>
      </c>
      <c r="J22" s="744">
        <v>55.4</v>
      </c>
      <c r="K22" s="743">
        <v>457.4</v>
      </c>
      <c r="L22" s="744">
        <v>21.8</v>
      </c>
      <c r="M22" s="743">
        <v>1053.2</v>
      </c>
      <c r="N22" s="744">
        <v>50.2</v>
      </c>
      <c r="O22" s="743">
        <v>1295.8</v>
      </c>
      <c r="P22" s="744">
        <v>61.7</v>
      </c>
    </row>
    <row r="23" spans="1:16" ht="17.25" customHeight="1" x14ac:dyDescent="0.15">
      <c r="A23" s="732">
        <f t="shared" si="0"/>
        <v>30</v>
      </c>
      <c r="B23" s="752"/>
      <c r="C23" s="741">
        <v>2</v>
      </c>
      <c r="D23" s="745"/>
      <c r="E23" s="743">
        <v>5661.2000000000007</v>
      </c>
      <c r="F23" s="744">
        <v>246.1</v>
      </c>
      <c r="G23" s="743">
        <v>1496.1000000000001</v>
      </c>
      <c r="H23" s="744">
        <v>65</v>
      </c>
      <c r="I23" s="743">
        <v>1261.9000000000001</v>
      </c>
      <c r="J23" s="744">
        <v>54.9</v>
      </c>
      <c r="K23" s="743">
        <v>521.6</v>
      </c>
      <c r="L23" s="744">
        <v>22.7</v>
      </c>
      <c r="M23" s="743">
        <v>1209.8</v>
      </c>
      <c r="N23" s="744">
        <v>52.6</v>
      </c>
      <c r="O23" s="743">
        <v>1171.8</v>
      </c>
      <c r="P23" s="744">
        <v>50.9</v>
      </c>
    </row>
    <row r="24" spans="1:16" ht="17.25" customHeight="1" x14ac:dyDescent="0.15">
      <c r="A24" s="732">
        <f t="shared" si="0"/>
        <v>31</v>
      </c>
      <c r="B24" s="752"/>
      <c r="C24" s="741">
        <v>3</v>
      </c>
      <c r="D24" s="745"/>
      <c r="E24" s="743">
        <v>5925.3600000000006</v>
      </c>
      <c r="F24" s="744">
        <v>237</v>
      </c>
      <c r="G24" s="743">
        <v>1724.6600000000003</v>
      </c>
      <c r="H24" s="744">
        <v>69</v>
      </c>
      <c r="I24" s="743">
        <v>1167.8</v>
      </c>
      <c r="J24" s="744">
        <v>46.7</v>
      </c>
      <c r="K24" s="743">
        <v>537.29999999999995</v>
      </c>
      <c r="L24" s="744">
        <v>21.5</v>
      </c>
      <c r="M24" s="743">
        <v>1321.4</v>
      </c>
      <c r="N24" s="744">
        <v>52.9</v>
      </c>
      <c r="O24" s="743">
        <v>1174.2</v>
      </c>
      <c r="P24" s="744">
        <v>47</v>
      </c>
    </row>
    <row r="25" spans="1:16" ht="17.25" customHeight="1" x14ac:dyDescent="0.15">
      <c r="A25" s="732">
        <f t="shared" si="0"/>
        <v>32</v>
      </c>
      <c r="B25" s="752"/>
      <c r="C25" s="741">
        <v>4</v>
      </c>
      <c r="D25" s="745"/>
      <c r="E25" s="743">
        <v>5443.7000000000007</v>
      </c>
      <c r="F25" s="744">
        <v>217.7</v>
      </c>
      <c r="G25" s="743">
        <v>1575.9</v>
      </c>
      <c r="H25" s="744">
        <v>63</v>
      </c>
      <c r="I25" s="743">
        <v>1170.6999999999998</v>
      </c>
      <c r="J25" s="744">
        <v>46.8</v>
      </c>
      <c r="K25" s="743">
        <v>503.3</v>
      </c>
      <c r="L25" s="744">
        <v>20.100000000000001</v>
      </c>
      <c r="M25" s="743">
        <v>1359</v>
      </c>
      <c r="N25" s="744">
        <v>54.4</v>
      </c>
      <c r="O25" s="743">
        <v>834.8</v>
      </c>
      <c r="P25" s="744">
        <v>33.4</v>
      </c>
    </row>
    <row r="26" spans="1:16" ht="17.25" customHeight="1" x14ac:dyDescent="0.15">
      <c r="A26" s="732">
        <f t="shared" si="0"/>
        <v>33</v>
      </c>
      <c r="B26" s="752"/>
      <c r="C26" s="741">
        <v>5</v>
      </c>
      <c r="D26" s="745"/>
      <c r="E26" s="743">
        <v>5117.5</v>
      </c>
      <c r="F26" s="744">
        <v>213.2</v>
      </c>
      <c r="G26" s="743">
        <v>1497.8999999999999</v>
      </c>
      <c r="H26" s="744">
        <v>62.4</v>
      </c>
      <c r="I26" s="743">
        <v>1138.0999999999999</v>
      </c>
      <c r="J26" s="744">
        <v>47.4</v>
      </c>
      <c r="K26" s="743">
        <v>391.6</v>
      </c>
      <c r="L26" s="744">
        <v>16.3</v>
      </c>
      <c r="M26" s="743">
        <v>1224.5999999999999</v>
      </c>
      <c r="N26" s="744">
        <v>51</v>
      </c>
      <c r="O26" s="743">
        <v>865.3</v>
      </c>
      <c r="P26" s="744">
        <v>36.1</v>
      </c>
    </row>
    <row r="27" spans="1:16" ht="17.25" customHeight="1" x14ac:dyDescent="0.15">
      <c r="A27" s="732">
        <f t="shared" si="0"/>
        <v>34</v>
      </c>
      <c r="B27" s="752"/>
      <c r="C27" s="741">
        <v>6</v>
      </c>
      <c r="D27" s="745"/>
      <c r="E27" s="743">
        <v>5015.3</v>
      </c>
      <c r="F27" s="744">
        <v>200.6</v>
      </c>
      <c r="G27" s="743">
        <v>1460.1000000000001</v>
      </c>
      <c r="H27" s="744">
        <v>58.4</v>
      </c>
      <c r="I27" s="743">
        <v>1100.2999999999997</v>
      </c>
      <c r="J27" s="744">
        <v>44</v>
      </c>
      <c r="K27" s="743">
        <v>386.8</v>
      </c>
      <c r="L27" s="744">
        <v>15.5</v>
      </c>
      <c r="M27" s="743">
        <v>1229.0999999999999</v>
      </c>
      <c r="N27" s="744">
        <v>49.2</v>
      </c>
      <c r="O27" s="743">
        <v>839</v>
      </c>
      <c r="P27" s="744">
        <v>33.6</v>
      </c>
    </row>
    <row r="28" spans="1:16" ht="17.25" customHeight="1" x14ac:dyDescent="0.15">
      <c r="A28" s="732">
        <f t="shared" si="0"/>
        <v>35</v>
      </c>
      <c r="B28" s="752"/>
      <c r="C28" s="741">
        <v>7</v>
      </c>
      <c r="D28" s="745"/>
      <c r="E28" s="743">
        <v>4711.5</v>
      </c>
      <c r="F28" s="744">
        <v>181.2</v>
      </c>
      <c r="G28" s="743">
        <v>1390.4</v>
      </c>
      <c r="H28" s="744">
        <v>53.5</v>
      </c>
      <c r="I28" s="743">
        <v>1037.9000000000001</v>
      </c>
      <c r="J28" s="744">
        <v>39.9</v>
      </c>
      <c r="K28" s="743">
        <v>371.7</v>
      </c>
      <c r="L28" s="744">
        <v>14.3</v>
      </c>
      <c r="M28" s="743">
        <v>1016.5</v>
      </c>
      <c r="N28" s="744">
        <v>39.1</v>
      </c>
      <c r="O28" s="743">
        <v>895</v>
      </c>
      <c r="P28" s="744">
        <v>34.4</v>
      </c>
    </row>
    <row r="29" spans="1:16" ht="17.25" customHeight="1" x14ac:dyDescent="0.15">
      <c r="A29" s="732">
        <f t="shared" si="0"/>
        <v>36</v>
      </c>
      <c r="B29" s="752"/>
      <c r="C29" s="741">
        <v>8</v>
      </c>
      <c r="D29" s="745"/>
      <c r="E29" s="743">
        <v>4623.8</v>
      </c>
      <c r="F29" s="744">
        <v>171.3</v>
      </c>
      <c r="G29" s="743">
        <v>1390.5</v>
      </c>
      <c r="H29" s="744">
        <v>51.5</v>
      </c>
      <c r="I29" s="743">
        <v>1010.2</v>
      </c>
      <c r="J29" s="744">
        <v>37.4</v>
      </c>
      <c r="K29" s="743">
        <v>383.09999999999997</v>
      </c>
      <c r="L29" s="744">
        <v>14.2</v>
      </c>
      <c r="M29" s="743">
        <v>963</v>
      </c>
      <c r="N29" s="744">
        <v>35.700000000000003</v>
      </c>
      <c r="O29" s="743">
        <v>877</v>
      </c>
      <c r="P29" s="744">
        <v>32.5</v>
      </c>
    </row>
    <row r="30" spans="1:16" ht="17.25" customHeight="1" x14ac:dyDescent="0.15">
      <c r="A30" s="732">
        <f t="shared" si="0"/>
        <v>37</v>
      </c>
      <c r="B30" s="752"/>
      <c r="C30" s="741">
        <v>9</v>
      </c>
      <c r="D30" s="745"/>
      <c r="E30" s="743">
        <v>4570.5</v>
      </c>
      <c r="F30" s="744">
        <v>198.7</v>
      </c>
      <c r="G30" s="743">
        <v>1343.1999999999998</v>
      </c>
      <c r="H30" s="744">
        <v>58.4</v>
      </c>
      <c r="I30" s="743">
        <v>987</v>
      </c>
      <c r="J30" s="744">
        <v>42.9</v>
      </c>
      <c r="K30" s="743">
        <v>372.70000000000005</v>
      </c>
      <c r="L30" s="744">
        <v>16.2</v>
      </c>
      <c r="M30" s="743">
        <v>1012.1</v>
      </c>
      <c r="N30" s="744">
        <v>44</v>
      </c>
      <c r="O30" s="743">
        <v>855.5</v>
      </c>
      <c r="P30" s="744">
        <v>37.200000000000003</v>
      </c>
    </row>
    <row r="31" spans="1:16" ht="17.25" customHeight="1" x14ac:dyDescent="0.15">
      <c r="A31" s="732">
        <f t="shared" si="0"/>
        <v>38</v>
      </c>
      <c r="B31" s="753"/>
      <c r="C31" s="754">
        <v>10</v>
      </c>
      <c r="D31" s="755"/>
      <c r="E31" s="756">
        <v>4950</v>
      </c>
      <c r="F31" s="757">
        <v>190.4</v>
      </c>
      <c r="G31" s="756">
        <v>1416.9999999999998</v>
      </c>
      <c r="H31" s="757">
        <v>54.5</v>
      </c>
      <c r="I31" s="756">
        <v>1119.9000000000001</v>
      </c>
      <c r="J31" s="757">
        <v>43.1</v>
      </c>
      <c r="K31" s="756">
        <v>483.70000000000005</v>
      </c>
      <c r="L31" s="757">
        <v>18.600000000000001</v>
      </c>
      <c r="M31" s="756">
        <v>1003.6999999999999</v>
      </c>
      <c r="N31" s="757">
        <v>38.6</v>
      </c>
      <c r="O31" s="756">
        <v>925.7</v>
      </c>
      <c r="P31" s="757">
        <v>35.6</v>
      </c>
    </row>
    <row r="32" spans="1:16" ht="14.25" customHeight="1" x14ac:dyDescent="0.15">
      <c r="B32" s="758"/>
      <c r="C32" s="758"/>
      <c r="D32" s="758"/>
      <c r="E32" s="759"/>
      <c r="F32" s="758"/>
      <c r="G32" s="759"/>
      <c r="H32" s="758"/>
      <c r="I32" s="759"/>
      <c r="J32" s="758"/>
      <c r="K32" s="759"/>
      <c r="L32" s="758"/>
      <c r="M32" s="758"/>
    </row>
    <row r="33" spans="2:4" ht="14.25" customHeight="1" x14ac:dyDescent="0.15">
      <c r="B33" s="760" t="s">
        <v>502</v>
      </c>
      <c r="C33" s="761">
        <v>1</v>
      </c>
      <c r="D33" s="735" t="s">
        <v>503</v>
      </c>
    </row>
    <row r="34" spans="2:4" ht="14.25" customHeight="1" x14ac:dyDescent="0.15">
      <c r="C34" s="761">
        <v>2</v>
      </c>
      <c r="D34" s="735" t="s">
        <v>504</v>
      </c>
    </row>
    <row r="35" spans="2:4" ht="14.25" customHeight="1" x14ac:dyDescent="0.15">
      <c r="C35" s="761">
        <v>3</v>
      </c>
      <c r="D35" s="735" t="s">
        <v>505</v>
      </c>
    </row>
    <row r="36" spans="2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6"/>
  <printOptions horizontalCentered="1"/>
  <pageMargins left="0.59055118110236227" right="0.59055118110236227" top="0.39370078740157483" bottom="0.39370078740157483" header="0" footer="0.39370078740157483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65" customWidth="1"/>
    <col min="2" max="2" width="2.5" style="765" customWidth="1"/>
    <col min="3" max="3" width="9" style="765"/>
    <col min="4" max="4" width="8" style="765" customWidth="1"/>
    <col min="5" max="5" width="9" style="765" customWidth="1"/>
    <col min="6" max="6" width="9.5" style="765" customWidth="1"/>
    <col min="7" max="8" width="9" style="765"/>
    <col min="9" max="9" width="10" style="765" customWidth="1"/>
    <col min="10" max="16384" width="9" style="765"/>
  </cols>
  <sheetData>
    <row r="18" spans="6:12" x14ac:dyDescent="0.15">
      <c r="F18" s="762"/>
      <c r="G18" s="763"/>
      <c r="H18" s="763"/>
      <c r="I18" s="763"/>
      <c r="J18" s="763"/>
      <c r="K18" s="763"/>
      <c r="L18" s="764"/>
    </row>
    <row r="19" spans="6:12" x14ac:dyDescent="0.15">
      <c r="F19" s="766"/>
      <c r="G19" s="767"/>
      <c r="H19" s="767"/>
      <c r="I19" s="767" t="s">
        <v>506</v>
      </c>
      <c r="J19" s="767"/>
      <c r="K19" s="767"/>
      <c r="L19" s="768"/>
    </row>
    <row r="20" spans="6:12" x14ac:dyDescent="0.15">
      <c r="F20" s="766"/>
      <c r="G20" s="767"/>
      <c r="H20" s="767"/>
      <c r="I20" s="767"/>
      <c r="J20" s="767"/>
      <c r="K20" s="767"/>
      <c r="L20" s="768"/>
    </row>
    <row r="21" spans="6:12" x14ac:dyDescent="0.15">
      <c r="F21" s="766"/>
      <c r="G21" s="767"/>
      <c r="H21" s="34" t="s">
        <v>517</v>
      </c>
      <c r="I21" s="767"/>
      <c r="J21" s="767"/>
      <c r="K21" s="767"/>
      <c r="L21" s="768"/>
    </row>
    <row r="22" spans="6:12" x14ac:dyDescent="0.15">
      <c r="F22" s="766"/>
      <c r="G22" s="767"/>
      <c r="H22" s="767"/>
      <c r="I22" s="767"/>
      <c r="J22" s="767"/>
      <c r="K22" s="767"/>
      <c r="L22" s="768"/>
    </row>
    <row r="23" spans="6:12" x14ac:dyDescent="0.15">
      <c r="F23" s="766"/>
      <c r="G23" s="767"/>
      <c r="H23" s="767" t="s">
        <v>507</v>
      </c>
      <c r="I23" s="767"/>
      <c r="J23" s="767"/>
      <c r="K23" s="767"/>
      <c r="L23" s="768"/>
    </row>
    <row r="24" spans="6:12" x14ac:dyDescent="0.15">
      <c r="F24" s="766"/>
      <c r="G24" s="767"/>
      <c r="H24" s="767"/>
      <c r="I24" s="767"/>
      <c r="J24" s="767"/>
      <c r="K24" s="767"/>
      <c r="L24" s="768"/>
    </row>
    <row r="25" spans="6:12" x14ac:dyDescent="0.15">
      <c r="F25" s="766"/>
      <c r="G25" s="767" t="s">
        <v>508</v>
      </c>
      <c r="H25" s="767"/>
      <c r="I25" s="767"/>
      <c r="J25" s="767"/>
      <c r="K25" s="767"/>
      <c r="L25" s="768"/>
    </row>
    <row r="26" spans="6:12" x14ac:dyDescent="0.15">
      <c r="F26" s="766"/>
      <c r="G26" s="767" t="s">
        <v>509</v>
      </c>
      <c r="H26" s="767"/>
      <c r="I26" s="767"/>
      <c r="J26" s="767"/>
      <c r="K26" s="767"/>
      <c r="L26" s="768"/>
    </row>
    <row r="27" spans="6:12" x14ac:dyDescent="0.15">
      <c r="F27" s="766"/>
      <c r="G27" s="767"/>
      <c r="H27" s="767"/>
      <c r="I27" s="767" t="s">
        <v>510</v>
      </c>
      <c r="J27" s="767"/>
      <c r="K27" s="767"/>
      <c r="L27" s="768"/>
    </row>
    <row r="28" spans="6:12" x14ac:dyDescent="0.15">
      <c r="F28" s="766"/>
      <c r="G28" s="767"/>
      <c r="H28" s="767"/>
      <c r="I28" s="767" t="s">
        <v>511</v>
      </c>
      <c r="J28" s="767"/>
      <c r="K28" s="767"/>
      <c r="L28" s="768"/>
    </row>
    <row r="29" spans="6:12" x14ac:dyDescent="0.15">
      <c r="F29" s="766"/>
      <c r="G29" s="767"/>
      <c r="H29" s="767"/>
      <c r="I29" s="767"/>
      <c r="J29" s="767"/>
      <c r="K29" s="767"/>
      <c r="L29" s="768"/>
    </row>
    <row r="30" spans="6:12" x14ac:dyDescent="0.15">
      <c r="F30" s="766"/>
      <c r="G30" s="767" t="s">
        <v>512</v>
      </c>
      <c r="H30" s="767"/>
      <c r="I30" s="767"/>
      <c r="J30" s="767"/>
      <c r="K30" s="767"/>
      <c r="L30" s="768"/>
    </row>
    <row r="31" spans="6:12" x14ac:dyDescent="0.15">
      <c r="F31" s="766"/>
      <c r="G31" s="767" t="s">
        <v>513</v>
      </c>
      <c r="H31" s="767"/>
      <c r="I31" s="767"/>
      <c r="J31" s="767"/>
      <c r="K31" s="767"/>
      <c r="L31" s="768"/>
    </row>
    <row r="32" spans="6:12" x14ac:dyDescent="0.15">
      <c r="F32" s="766"/>
      <c r="G32" s="767"/>
      <c r="H32" s="767"/>
      <c r="I32" s="767" t="s">
        <v>514</v>
      </c>
      <c r="J32" s="767"/>
      <c r="K32" s="767"/>
      <c r="L32" s="768"/>
    </row>
    <row r="33" spans="5:12" x14ac:dyDescent="0.15">
      <c r="F33" s="766"/>
      <c r="G33" s="767"/>
      <c r="H33" s="767"/>
      <c r="I33" s="767" t="s">
        <v>515</v>
      </c>
      <c r="J33" s="767"/>
      <c r="K33" s="767"/>
      <c r="L33" s="768"/>
    </row>
    <row r="34" spans="5:12" x14ac:dyDescent="0.15">
      <c r="F34" s="769"/>
      <c r="G34" s="770"/>
      <c r="H34" s="770"/>
      <c r="I34" s="770"/>
      <c r="J34" s="770"/>
      <c r="K34" s="770"/>
      <c r="L34" s="771"/>
    </row>
    <row r="35" spans="5:12" ht="8.25" customHeight="1" x14ac:dyDescent="0.15"/>
    <row r="36" spans="5:12" x14ac:dyDescent="0.15">
      <c r="E36" s="767"/>
      <c r="F36" s="767"/>
      <c r="G36" s="767"/>
      <c r="H36" s="767"/>
      <c r="I36" s="767"/>
    </row>
    <row r="37" spans="5:12" x14ac:dyDescent="0.15">
      <c r="E37" s="767"/>
      <c r="F37" s="767"/>
      <c r="G37" s="767"/>
      <c r="H37" s="767"/>
      <c r="I37" s="767"/>
    </row>
    <row r="38" spans="5:12" x14ac:dyDescent="0.15">
      <c r="E38" s="767"/>
      <c r="F38" s="767"/>
      <c r="G38" s="767"/>
      <c r="H38" s="767"/>
      <c r="I38" s="767"/>
    </row>
    <row r="39" spans="5:12" x14ac:dyDescent="0.15">
      <c r="E39" s="767"/>
      <c r="F39" s="767"/>
      <c r="G39" s="767"/>
      <c r="H39" s="767"/>
      <c r="I39" s="767"/>
    </row>
    <row r="40" spans="5:12" x14ac:dyDescent="0.15">
      <c r="E40" s="767"/>
      <c r="F40" s="767"/>
      <c r="G40" s="767"/>
      <c r="H40" s="767"/>
      <c r="I40" s="767"/>
    </row>
    <row r="41" spans="5:12" x14ac:dyDescent="0.15">
      <c r="E41" s="767"/>
      <c r="F41" s="767"/>
      <c r="G41" s="767"/>
      <c r="H41" s="767"/>
      <c r="I41" s="767"/>
    </row>
    <row r="42" spans="5:12" x14ac:dyDescent="0.15">
      <c r="E42" s="767"/>
      <c r="F42" s="767"/>
      <c r="G42" s="767"/>
      <c r="H42" s="767"/>
      <c r="I42" s="767"/>
    </row>
    <row r="43" spans="5:12" x14ac:dyDescent="0.15">
      <c r="E43" s="767"/>
      <c r="F43" s="767"/>
      <c r="G43" s="767"/>
      <c r="H43" s="767"/>
      <c r="I43" s="767"/>
    </row>
    <row r="44" spans="5:12" x14ac:dyDescent="0.15">
      <c r="E44" s="767"/>
      <c r="F44" s="767"/>
      <c r="G44" s="767"/>
      <c r="H44" s="767"/>
      <c r="I44" s="767"/>
    </row>
    <row r="45" spans="5:12" x14ac:dyDescent="0.15">
      <c r="E45" s="767"/>
      <c r="F45" s="767"/>
      <c r="G45" s="767"/>
      <c r="H45" s="767"/>
      <c r="I45" s="767"/>
    </row>
    <row r="46" spans="5:12" x14ac:dyDescent="0.15">
      <c r="E46" s="767"/>
      <c r="F46" s="767"/>
      <c r="G46" s="767"/>
      <c r="H46" s="767"/>
      <c r="I46" s="767"/>
    </row>
    <row r="47" spans="5:12" x14ac:dyDescent="0.15">
      <c r="E47" s="767"/>
      <c r="F47" s="767"/>
      <c r="G47" s="767"/>
      <c r="H47" s="767"/>
      <c r="I47" s="767"/>
    </row>
    <row r="48" spans="5:12" x14ac:dyDescent="0.15">
      <c r="E48" s="767"/>
      <c r="F48" s="767"/>
      <c r="G48" s="767"/>
      <c r="H48" s="767"/>
      <c r="I48" s="767"/>
    </row>
    <row r="49" spans="5:9" x14ac:dyDescent="0.15">
      <c r="E49" s="767"/>
      <c r="F49" s="767"/>
      <c r="G49" s="767"/>
      <c r="H49" s="767"/>
      <c r="I49" s="767"/>
    </row>
    <row r="50" spans="5:9" ht="18.75" customHeight="1" x14ac:dyDescent="0.15">
      <c r="E50" s="767"/>
      <c r="F50" s="767"/>
      <c r="G50" s="767"/>
      <c r="H50" s="767"/>
      <c r="I50" s="767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3" ht="19.5" customHeight="1" x14ac:dyDescent="0.15">
      <c r="B1" s="135" t="s">
        <v>87</v>
      </c>
      <c r="C1" s="136"/>
      <c r="Z1" s="136"/>
      <c r="AA1" s="138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x14ac:dyDescent="0.15">
      <c r="B2" s="137" t="s">
        <v>88</v>
      </c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2:53" x14ac:dyDescent="0.15">
      <c r="B3" s="137" t="s">
        <v>89</v>
      </c>
      <c r="X3" s="139" t="s">
        <v>90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  <c r="BA3" s="136"/>
    </row>
    <row r="4" spans="2:53" ht="6" customHeight="1" x14ac:dyDescent="0.15">
      <c r="X4" s="139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2:53" ht="13.5" customHeight="1" x14ac:dyDescent="0.15">
      <c r="B5" s="141"/>
      <c r="C5" s="142" t="s">
        <v>91</v>
      </c>
      <c r="D5" s="143"/>
      <c r="E5" s="786" t="s">
        <v>92</v>
      </c>
      <c r="F5" s="787"/>
      <c r="G5" s="787"/>
      <c r="H5" s="788"/>
      <c r="I5" s="786" t="s">
        <v>93</v>
      </c>
      <c r="J5" s="787"/>
      <c r="K5" s="787"/>
      <c r="L5" s="788"/>
      <c r="M5" s="786" t="s">
        <v>94</v>
      </c>
      <c r="N5" s="787"/>
      <c r="O5" s="787"/>
      <c r="P5" s="788"/>
      <c r="Q5" s="786" t="s">
        <v>95</v>
      </c>
      <c r="R5" s="787"/>
      <c r="S5" s="787"/>
      <c r="T5" s="788"/>
      <c r="U5" s="786" t="s">
        <v>96</v>
      </c>
      <c r="V5" s="787"/>
      <c r="W5" s="787"/>
      <c r="X5" s="788"/>
      <c r="Z5" s="136"/>
      <c r="AA5" s="136"/>
      <c r="AB5" s="145"/>
      <c r="AC5" s="145"/>
      <c r="AD5" s="782"/>
      <c r="AE5" s="782"/>
      <c r="AF5" s="782"/>
      <c r="AG5" s="782"/>
      <c r="AH5" s="782"/>
      <c r="AI5" s="782"/>
      <c r="AJ5" s="782"/>
      <c r="AK5" s="782"/>
      <c r="AL5" s="782"/>
      <c r="AM5" s="782"/>
      <c r="AN5" s="782"/>
      <c r="AO5" s="782"/>
      <c r="AP5" s="782"/>
      <c r="AQ5" s="782"/>
      <c r="AR5" s="782"/>
      <c r="AS5" s="782"/>
      <c r="AT5" s="782"/>
      <c r="AU5" s="782"/>
      <c r="AV5" s="782"/>
      <c r="AW5" s="782"/>
      <c r="AX5" s="136"/>
      <c r="AY5" s="136"/>
      <c r="AZ5" s="136"/>
      <c r="BA5" s="136"/>
    </row>
    <row r="6" spans="2:53" x14ac:dyDescent="0.15">
      <c r="B6" s="146" t="s">
        <v>97</v>
      </c>
      <c r="C6" s="147"/>
      <c r="D6" s="148"/>
      <c r="E6" s="149" t="s">
        <v>98</v>
      </c>
      <c r="F6" s="150" t="s">
        <v>99</v>
      </c>
      <c r="G6" s="145" t="s">
        <v>100</v>
      </c>
      <c r="H6" s="150" t="s">
        <v>101</v>
      </c>
      <c r="I6" s="149" t="s">
        <v>98</v>
      </c>
      <c r="J6" s="150" t="s">
        <v>99</v>
      </c>
      <c r="K6" s="145" t="s">
        <v>100</v>
      </c>
      <c r="L6" s="150" t="s">
        <v>101</v>
      </c>
      <c r="M6" s="149" t="s">
        <v>98</v>
      </c>
      <c r="N6" s="150" t="s">
        <v>99</v>
      </c>
      <c r="O6" s="145" t="s">
        <v>100</v>
      </c>
      <c r="P6" s="150" t="s">
        <v>101</v>
      </c>
      <c r="Q6" s="149" t="s">
        <v>98</v>
      </c>
      <c r="R6" s="150" t="s">
        <v>99</v>
      </c>
      <c r="S6" s="145" t="s">
        <v>100</v>
      </c>
      <c r="T6" s="150" t="s">
        <v>101</v>
      </c>
      <c r="U6" s="149" t="s">
        <v>98</v>
      </c>
      <c r="V6" s="150" t="s">
        <v>99</v>
      </c>
      <c r="W6" s="145" t="s">
        <v>100</v>
      </c>
      <c r="X6" s="150" t="s">
        <v>101</v>
      </c>
      <c r="Z6" s="136"/>
      <c r="AA6" s="147"/>
      <c r="AB6" s="147"/>
      <c r="AC6" s="147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36"/>
      <c r="AY6" s="136"/>
      <c r="AZ6" s="136"/>
      <c r="BA6" s="136"/>
    </row>
    <row r="7" spans="2:53" x14ac:dyDescent="0.15">
      <c r="B7" s="151"/>
      <c r="C7" s="152"/>
      <c r="D7" s="152"/>
      <c r="E7" s="153"/>
      <c r="F7" s="154"/>
      <c r="G7" s="155" t="s">
        <v>102</v>
      </c>
      <c r="H7" s="154"/>
      <c r="I7" s="153"/>
      <c r="J7" s="154"/>
      <c r="K7" s="155" t="s">
        <v>102</v>
      </c>
      <c r="L7" s="154"/>
      <c r="M7" s="153"/>
      <c r="N7" s="154"/>
      <c r="O7" s="155" t="s">
        <v>102</v>
      </c>
      <c r="P7" s="154"/>
      <c r="Q7" s="153"/>
      <c r="R7" s="154"/>
      <c r="S7" s="155" t="s">
        <v>102</v>
      </c>
      <c r="T7" s="154"/>
      <c r="U7" s="153"/>
      <c r="V7" s="154"/>
      <c r="W7" s="155" t="s">
        <v>102</v>
      </c>
      <c r="X7" s="154"/>
      <c r="Z7" s="136"/>
      <c r="AA7" s="136"/>
      <c r="AB7" s="136"/>
      <c r="AC7" s="136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2:53" x14ac:dyDescent="0.15">
      <c r="B8" s="141" t="s">
        <v>103</v>
      </c>
      <c r="C8" s="156">
        <v>21</v>
      </c>
      <c r="D8" s="157" t="s">
        <v>104</v>
      </c>
      <c r="E8" s="141">
        <v>2310</v>
      </c>
      <c r="F8" s="158">
        <v>4515</v>
      </c>
      <c r="G8" s="159">
        <v>2895</v>
      </c>
      <c r="H8" s="158">
        <v>346055</v>
      </c>
      <c r="I8" s="141">
        <v>2205</v>
      </c>
      <c r="J8" s="158">
        <v>3150</v>
      </c>
      <c r="K8" s="159">
        <v>2626</v>
      </c>
      <c r="L8" s="158">
        <v>354223</v>
      </c>
      <c r="M8" s="141">
        <v>1365</v>
      </c>
      <c r="N8" s="158">
        <v>2415</v>
      </c>
      <c r="O8" s="159">
        <v>1823</v>
      </c>
      <c r="P8" s="158">
        <v>124018</v>
      </c>
      <c r="Q8" s="141">
        <v>2100</v>
      </c>
      <c r="R8" s="158">
        <v>3045</v>
      </c>
      <c r="S8" s="159">
        <v>2726</v>
      </c>
      <c r="T8" s="158">
        <v>66230</v>
      </c>
      <c r="U8" s="141">
        <v>5985</v>
      </c>
      <c r="V8" s="158">
        <v>7140</v>
      </c>
      <c r="W8" s="159">
        <v>6591</v>
      </c>
      <c r="X8" s="158">
        <v>65074</v>
      </c>
      <c r="Z8" s="136"/>
      <c r="AA8" s="136"/>
      <c r="AB8" s="145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40"/>
      <c r="AQ8" s="140"/>
      <c r="AR8" s="140"/>
      <c r="AS8" s="136"/>
      <c r="AT8" s="136"/>
      <c r="AU8" s="136"/>
      <c r="AV8" s="136"/>
      <c r="AW8" s="136"/>
      <c r="AX8" s="136"/>
      <c r="AY8" s="136"/>
      <c r="AZ8" s="136"/>
      <c r="BA8" s="136"/>
    </row>
    <row r="9" spans="2:53" x14ac:dyDescent="0.15">
      <c r="B9" s="160"/>
      <c r="C9" s="145">
        <v>22</v>
      </c>
      <c r="D9" s="161"/>
      <c r="E9" s="162">
        <v>2625</v>
      </c>
      <c r="F9" s="162">
        <v>4463</v>
      </c>
      <c r="G9" s="162">
        <v>3154</v>
      </c>
      <c r="H9" s="162">
        <v>327933</v>
      </c>
      <c r="I9" s="162">
        <v>2310</v>
      </c>
      <c r="J9" s="162">
        <v>3045</v>
      </c>
      <c r="K9" s="162">
        <v>2654</v>
      </c>
      <c r="L9" s="162">
        <v>389570</v>
      </c>
      <c r="M9" s="162">
        <v>1410</v>
      </c>
      <c r="N9" s="162">
        <v>2100</v>
      </c>
      <c r="O9" s="162">
        <v>1783</v>
      </c>
      <c r="P9" s="162">
        <v>136405</v>
      </c>
      <c r="Q9" s="162">
        <v>2100</v>
      </c>
      <c r="R9" s="162">
        <v>3150</v>
      </c>
      <c r="S9" s="162">
        <v>2579</v>
      </c>
      <c r="T9" s="162">
        <v>74270</v>
      </c>
      <c r="U9" s="162">
        <v>5775</v>
      </c>
      <c r="V9" s="162">
        <v>7350</v>
      </c>
      <c r="W9" s="162">
        <v>6526</v>
      </c>
      <c r="X9" s="161">
        <v>67652</v>
      </c>
      <c r="Z9" s="136"/>
      <c r="AA9" s="136"/>
      <c r="AB9" s="145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40"/>
      <c r="AQ9" s="140"/>
      <c r="AR9" s="140"/>
      <c r="AS9" s="136"/>
      <c r="AT9" s="136"/>
      <c r="AU9" s="136"/>
      <c r="AV9" s="136"/>
      <c r="AW9" s="136"/>
      <c r="AX9" s="136"/>
      <c r="AY9" s="136"/>
      <c r="AZ9" s="136"/>
      <c r="BA9" s="136"/>
    </row>
    <row r="10" spans="2:53" x14ac:dyDescent="0.15">
      <c r="B10" s="160"/>
      <c r="C10" s="145">
        <v>23</v>
      </c>
      <c r="D10" s="161"/>
      <c r="E10" s="163">
        <v>2310</v>
      </c>
      <c r="F10" s="163">
        <v>3780</v>
      </c>
      <c r="G10" s="163">
        <v>3034.3450643224865</v>
      </c>
      <c r="H10" s="163">
        <v>323723.99999999994</v>
      </c>
      <c r="I10" s="163">
        <v>2100</v>
      </c>
      <c r="J10" s="163">
        <v>3178.35</v>
      </c>
      <c r="K10" s="163">
        <v>2606.1516904890368</v>
      </c>
      <c r="L10" s="163">
        <v>502775.80000000005</v>
      </c>
      <c r="M10" s="163">
        <v>1470</v>
      </c>
      <c r="N10" s="163">
        <v>2310</v>
      </c>
      <c r="O10" s="163">
        <v>1831.7878272122787</v>
      </c>
      <c r="P10" s="163">
        <v>115928.30000000002</v>
      </c>
      <c r="Q10" s="163">
        <v>2100</v>
      </c>
      <c r="R10" s="163">
        <v>2940</v>
      </c>
      <c r="S10" s="163">
        <v>2526.2511909480736</v>
      </c>
      <c r="T10" s="163">
        <v>39163</v>
      </c>
      <c r="U10" s="163">
        <v>5775</v>
      </c>
      <c r="V10" s="163">
        <v>7988.4000000000005</v>
      </c>
      <c r="W10" s="163">
        <v>6548.9968498810122</v>
      </c>
      <c r="X10" s="164">
        <v>66182.100000000006</v>
      </c>
      <c r="Z10" s="136"/>
      <c r="AA10" s="136"/>
      <c r="AB10" s="145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</row>
    <row r="11" spans="2:53" x14ac:dyDescent="0.15">
      <c r="B11" s="160"/>
      <c r="C11" s="145">
        <v>24</v>
      </c>
      <c r="D11" s="161"/>
      <c r="E11" s="165">
        <v>2100</v>
      </c>
      <c r="F11" s="165">
        <v>4200</v>
      </c>
      <c r="G11" s="165">
        <v>2691.1443600342172</v>
      </c>
      <c r="H11" s="165">
        <v>377793.5</v>
      </c>
      <c r="I11" s="165">
        <v>1680</v>
      </c>
      <c r="J11" s="165">
        <v>3150</v>
      </c>
      <c r="K11" s="165">
        <v>2306.5754924239568</v>
      </c>
      <c r="L11" s="165">
        <v>468399.30000000005</v>
      </c>
      <c r="M11" s="165">
        <v>1365</v>
      </c>
      <c r="N11" s="165">
        <v>2152.5</v>
      </c>
      <c r="O11" s="165">
        <v>1674.9316770186335</v>
      </c>
      <c r="P11" s="165">
        <v>90697.400000000009</v>
      </c>
      <c r="Q11" s="165">
        <v>1890</v>
      </c>
      <c r="R11" s="165">
        <v>3255</v>
      </c>
      <c r="S11" s="165">
        <v>2380.4599535897614</v>
      </c>
      <c r="T11" s="165">
        <v>49654.3</v>
      </c>
      <c r="U11" s="165">
        <v>5407.5</v>
      </c>
      <c r="V11" s="165">
        <v>8347.5</v>
      </c>
      <c r="W11" s="165">
        <v>6319.5156815967421</v>
      </c>
      <c r="X11" s="166">
        <v>74865.899999999994</v>
      </c>
      <c r="Z11" s="136"/>
      <c r="AA11" s="136"/>
      <c r="AB11" s="145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</row>
    <row r="12" spans="2:53" x14ac:dyDescent="0.15">
      <c r="B12" s="151"/>
      <c r="C12" s="155">
        <v>25</v>
      </c>
      <c r="D12" s="167"/>
      <c r="E12" s="168">
        <v>2310</v>
      </c>
      <c r="F12" s="168">
        <v>3990</v>
      </c>
      <c r="G12" s="168">
        <v>2961.8192539679649</v>
      </c>
      <c r="H12" s="168">
        <v>372933</v>
      </c>
      <c r="I12" s="168">
        <v>1890</v>
      </c>
      <c r="J12" s="168">
        <v>3150</v>
      </c>
      <c r="K12" s="168">
        <v>2597.9102922632901</v>
      </c>
      <c r="L12" s="168">
        <v>506895.60000000003</v>
      </c>
      <c r="M12" s="168">
        <v>1365</v>
      </c>
      <c r="N12" s="168">
        <v>2310</v>
      </c>
      <c r="O12" s="168">
        <v>1823.8650452897386</v>
      </c>
      <c r="P12" s="168">
        <v>101990.60000000002</v>
      </c>
      <c r="Q12" s="168">
        <v>1995</v>
      </c>
      <c r="R12" s="168">
        <v>3307.5</v>
      </c>
      <c r="S12" s="168">
        <v>2731.8666485415774</v>
      </c>
      <c r="T12" s="168">
        <v>44824.4</v>
      </c>
      <c r="U12" s="168">
        <v>6090</v>
      </c>
      <c r="V12" s="168">
        <v>7938</v>
      </c>
      <c r="W12" s="168">
        <v>7058.7970638743718</v>
      </c>
      <c r="X12" s="169">
        <v>77603.199999999997</v>
      </c>
      <c r="Z12" s="136"/>
      <c r="AA12" s="136"/>
      <c r="AB12" s="145"/>
      <c r="AC12" s="136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36"/>
      <c r="AY12" s="136"/>
      <c r="AZ12" s="136"/>
      <c r="BA12" s="136"/>
    </row>
    <row r="13" spans="2:53" x14ac:dyDescent="0.15">
      <c r="B13" s="160"/>
      <c r="C13" s="145">
        <v>7</v>
      </c>
      <c r="D13" s="161"/>
      <c r="E13" s="162">
        <v>2520</v>
      </c>
      <c r="F13" s="162">
        <v>3360</v>
      </c>
      <c r="G13" s="162">
        <v>2835.1276886202181</v>
      </c>
      <c r="H13" s="162">
        <v>44502.9</v>
      </c>
      <c r="I13" s="162">
        <v>2310</v>
      </c>
      <c r="J13" s="162">
        <v>2730</v>
      </c>
      <c r="K13" s="162">
        <v>2525.6183861179597</v>
      </c>
      <c r="L13" s="162">
        <v>43063.5</v>
      </c>
      <c r="M13" s="162">
        <v>1680</v>
      </c>
      <c r="N13" s="162">
        <v>2310</v>
      </c>
      <c r="O13" s="162">
        <v>1974.137575642965</v>
      </c>
      <c r="P13" s="162">
        <v>10786.1</v>
      </c>
      <c r="Q13" s="162">
        <v>1995</v>
      </c>
      <c r="R13" s="162">
        <v>2625</v>
      </c>
      <c r="S13" s="162">
        <v>2258.2603448275863</v>
      </c>
      <c r="T13" s="162">
        <v>3325</v>
      </c>
      <c r="U13" s="162">
        <v>6300</v>
      </c>
      <c r="V13" s="162">
        <v>7560</v>
      </c>
      <c r="W13" s="162">
        <v>6824.9388582984102</v>
      </c>
      <c r="X13" s="161">
        <v>7215.5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</row>
    <row r="14" spans="2:53" x14ac:dyDescent="0.15">
      <c r="B14" s="160"/>
      <c r="C14" s="145">
        <v>8</v>
      </c>
      <c r="D14" s="161"/>
      <c r="E14" s="162">
        <v>2520</v>
      </c>
      <c r="F14" s="162">
        <v>3360</v>
      </c>
      <c r="G14" s="162">
        <v>2881.8821770951445</v>
      </c>
      <c r="H14" s="162">
        <v>26757</v>
      </c>
      <c r="I14" s="162">
        <v>2310</v>
      </c>
      <c r="J14" s="162">
        <v>2730</v>
      </c>
      <c r="K14" s="162">
        <v>2467.4918964018775</v>
      </c>
      <c r="L14" s="162">
        <v>44142.3</v>
      </c>
      <c r="M14" s="162">
        <v>1680</v>
      </c>
      <c r="N14" s="162">
        <v>2100</v>
      </c>
      <c r="O14" s="162">
        <v>1832.6844190140846</v>
      </c>
      <c r="P14" s="162">
        <v>9516.5</v>
      </c>
      <c r="Q14" s="162">
        <v>2415</v>
      </c>
      <c r="R14" s="162">
        <v>2730</v>
      </c>
      <c r="S14" s="162">
        <v>2564.7709662716502</v>
      </c>
      <c r="T14" s="162">
        <v>2789.6</v>
      </c>
      <c r="U14" s="162">
        <v>6300</v>
      </c>
      <c r="V14" s="161">
        <v>7665</v>
      </c>
      <c r="W14" s="162">
        <v>6824.9390650466721</v>
      </c>
      <c r="X14" s="161">
        <v>6124.7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</row>
    <row r="15" spans="2:53" x14ac:dyDescent="0.15">
      <c r="B15" s="160"/>
      <c r="C15" s="145">
        <v>9</v>
      </c>
      <c r="D15" s="161"/>
      <c r="E15" s="162">
        <v>2520</v>
      </c>
      <c r="F15" s="162">
        <v>3412.5</v>
      </c>
      <c r="G15" s="162">
        <v>2966.6112219360925</v>
      </c>
      <c r="H15" s="162">
        <v>24030.799999999999</v>
      </c>
      <c r="I15" s="162">
        <v>2310</v>
      </c>
      <c r="J15" s="162">
        <v>2761.5</v>
      </c>
      <c r="K15" s="162">
        <v>2520.3342690541313</v>
      </c>
      <c r="L15" s="162">
        <v>42272</v>
      </c>
      <c r="M15" s="162">
        <v>1659</v>
      </c>
      <c r="N15" s="162">
        <v>2073.75</v>
      </c>
      <c r="O15" s="162">
        <v>1858.9289535206246</v>
      </c>
      <c r="P15" s="162">
        <v>8723.7000000000007</v>
      </c>
      <c r="Q15" s="162">
        <v>2415</v>
      </c>
      <c r="R15" s="162">
        <v>2625</v>
      </c>
      <c r="S15" s="162">
        <v>2530.1334702258728</v>
      </c>
      <c r="T15" s="162">
        <v>2870.4</v>
      </c>
      <c r="U15" s="162">
        <v>6300</v>
      </c>
      <c r="V15" s="162">
        <v>7665</v>
      </c>
      <c r="W15" s="162">
        <v>6851.4969371508751</v>
      </c>
      <c r="X15" s="161">
        <v>5973.3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</row>
    <row r="16" spans="2:53" x14ac:dyDescent="0.15">
      <c r="B16" s="160"/>
      <c r="C16" s="145">
        <v>10</v>
      </c>
      <c r="D16" s="161"/>
      <c r="E16" s="162">
        <v>2625</v>
      </c>
      <c r="F16" s="162">
        <v>3465</v>
      </c>
      <c r="G16" s="162">
        <v>2992.7629364089785</v>
      </c>
      <c r="H16" s="162">
        <v>29147.5</v>
      </c>
      <c r="I16" s="162">
        <v>2520</v>
      </c>
      <c r="J16" s="162">
        <v>2940</v>
      </c>
      <c r="K16" s="162">
        <v>2703.3118401468569</v>
      </c>
      <c r="L16" s="162">
        <v>43360.7</v>
      </c>
      <c r="M16" s="162">
        <v>1575</v>
      </c>
      <c r="N16" s="162">
        <v>2100</v>
      </c>
      <c r="O16" s="162">
        <v>1842.7597629899726</v>
      </c>
      <c r="P16" s="162">
        <v>8548.2999999999993</v>
      </c>
      <c r="Q16" s="162">
        <v>2467.5</v>
      </c>
      <c r="R16" s="162">
        <v>2940</v>
      </c>
      <c r="S16" s="162">
        <v>2730.2072245875465</v>
      </c>
      <c r="T16" s="162">
        <v>4484.3</v>
      </c>
      <c r="U16" s="162">
        <v>6825</v>
      </c>
      <c r="V16" s="162">
        <v>7927.5</v>
      </c>
      <c r="W16" s="162">
        <v>7349.5572190851226</v>
      </c>
      <c r="X16" s="161">
        <v>6611.2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</row>
    <row r="17" spans="2:53" x14ac:dyDescent="0.15">
      <c r="B17" s="160"/>
      <c r="C17" s="145">
        <v>11</v>
      </c>
      <c r="D17" s="161"/>
      <c r="E17" s="162">
        <v>2940</v>
      </c>
      <c r="F17" s="162">
        <v>3990</v>
      </c>
      <c r="G17" s="162">
        <v>3412.8306568746725</v>
      </c>
      <c r="H17" s="162">
        <v>27546.1</v>
      </c>
      <c r="I17" s="162">
        <v>2520</v>
      </c>
      <c r="J17" s="162">
        <v>3150</v>
      </c>
      <c r="K17" s="162">
        <v>2939.7799820617765</v>
      </c>
      <c r="L17" s="162">
        <v>45214.7</v>
      </c>
      <c r="M17" s="162">
        <v>1680</v>
      </c>
      <c r="N17" s="162">
        <v>2268</v>
      </c>
      <c r="O17" s="162">
        <v>1911.443709745806</v>
      </c>
      <c r="P17" s="162">
        <v>9720.6</v>
      </c>
      <c r="Q17" s="162">
        <v>2572.5</v>
      </c>
      <c r="R17" s="162">
        <v>3150</v>
      </c>
      <c r="S17" s="162">
        <v>2929.3247753530172</v>
      </c>
      <c r="T17" s="162">
        <v>3627.7</v>
      </c>
      <c r="U17" s="162">
        <v>6825</v>
      </c>
      <c r="V17" s="162">
        <v>7875</v>
      </c>
      <c r="W17" s="162">
        <v>7350.3965855475481</v>
      </c>
      <c r="X17" s="161">
        <v>7473.1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</row>
    <row r="18" spans="2:53" x14ac:dyDescent="0.15">
      <c r="B18" s="160"/>
      <c r="C18" s="145">
        <v>12</v>
      </c>
      <c r="D18" s="161"/>
      <c r="E18" s="162">
        <v>2940</v>
      </c>
      <c r="F18" s="162">
        <v>3990</v>
      </c>
      <c r="G18" s="162">
        <v>3443.8967084972887</v>
      </c>
      <c r="H18" s="162">
        <v>45741.599999999999</v>
      </c>
      <c r="I18" s="162">
        <v>2415</v>
      </c>
      <c r="J18" s="162">
        <v>3150</v>
      </c>
      <c r="K18" s="162">
        <v>2939.647420535488</v>
      </c>
      <c r="L18" s="162">
        <v>80727.199999999997</v>
      </c>
      <c r="M18" s="162">
        <v>1575</v>
      </c>
      <c r="N18" s="162">
        <v>2268</v>
      </c>
      <c r="O18" s="162">
        <v>1889.4822076155945</v>
      </c>
      <c r="P18" s="162">
        <v>9674.7999999999993</v>
      </c>
      <c r="Q18" s="162">
        <v>2625</v>
      </c>
      <c r="R18" s="162">
        <v>3307.5</v>
      </c>
      <c r="S18" s="162">
        <v>3060.5757941009642</v>
      </c>
      <c r="T18" s="162">
        <v>5253.9</v>
      </c>
      <c r="U18" s="162">
        <v>6825</v>
      </c>
      <c r="V18" s="162">
        <v>7938</v>
      </c>
      <c r="W18" s="162">
        <v>7407.5584473126528</v>
      </c>
      <c r="X18" s="161">
        <v>11787.7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</row>
    <row r="19" spans="2:53" x14ac:dyDescent="0.15">
      <c r="B19" s="160" t="s">
        <v>105</v>
      </c>
      <c r="C19" s="145">
        <v>1</v>
      </c>
      <c r="D19" s="161" t="s">
        <v>106</v>
      </c>
      <c r="E19" s="162">
        <v>2625</v>
      </c>
      <c r="F19" s="162">
        <v>3990</v>
      </c>
      <c r="G19" s="162">
        <v>3045.2328344970324</v>
      </c>
      <c r="H19" s="162">
        <v>45422.5</v>
      </c>
      <c r="I19" s="162">
        <v>2100</v>
      </c>
      <c r="J19" s="162">
        <v>3150</v>
      </c>
      <c r="K19" s="162">
        <v>2577.4201225259199</v>
      </c>
      <c r="L19" s="162">
        <v>64912.4</v>
      </c>
      <c r="M19" s="162">
        <v>1575</v>
      </c>
      <c r="N19" s="162">
        <v>2275.35</v>
      </c>
      <c r="O19" s="162">
        <v>1753.0708536585366</v>
      </c>
      <c r="P19" s="162">
        <v>8700.6</v>
      </c>
      <c r="Q19" s="162">
        <v>2100</v>
      </c>
      <c r="R19" s="162">
        <v>2940</v>
      </c>
      <c r="S19" s="162">
        <v>2698.8817682448343</v>
      </c>
      <c r="T19" s="162">
        <v>10972.2</v>
      </c>
      <c r="U19" s="162">
        <v>6300</v>
      </c>
      <c r="V19" s="162">
        <v>7560</v>
      </c>
      <c r="W19" s="162">
        <v>6824.777585310936</v>
      </c>
      <c r="X19" s="161">
        <v>9073.7000000000007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</row>
    <row r="20" spans="2:53" x14ac:dyDescent="0.15">
      <c r="B20" s="160"/>
      <c r="C20" s="145">
        <v>2</v>
      </c>
      <c r="D20" s="161"/>
      <c r="E20" s="162">
        <v>2520</v>
      </c>
      <c r="F20" s="162">
        <v>3990</v>
      </c>
      <c r="G20" s="162">
        <v>3044.9403426635545</v>
      </c>
      <c r="H20" s="162">
        <v>33026.800000000003</v>
      </c>
      <c r="I20" s="162">
        <v>2310</v>
      </c>
      <c r="J20" s="162">
        <v>3360</v>
      </c>
      <c r="K20" s="162">
        <v>2730.1889361576104</v>
      </c>
      <c r="L20" s="162">
        <v>36914.5</v>
      </c>
      <c r="M20" s="162">
        <v>1575</v>
      </c>
      <c r="N20" s="162">
        <v>1995</v>
      </c>
      <c r="O20" s="162">
        <v>1816.6769827072158</v>
      </c>
      <c r="P20" s="162">
        <v>7521.9</v>
      </c>
      <c r="Q20" s="162">
        <v>2100</v>
      </c>
      <c r="R20" s="162">
        <v>3150</v>
      </c>
      <c r="S20" s="162">
        <v>2792.9700519506978</v>
      </c>
      <c r="T20" s="162">
        <v>4254.3</v>
      </c>
      <c r="U20" s="162">
        <v>6300</v>
      </c>
      <c r="V20" s="162">
        <v>7875</v>
      </c>
      <c r="W20" s="162">
        <v>6862.1905288803182</v>
      </c>
      <c r="X20" s="161">
        <v>6202.2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</row>
    <row r="21" spans="2:53" x14ac:dyDescent="0.15">
      <c r="B21" s="160"/>
      <c r="C21" s="145">
        <v>3</v>
      </c>
      <c r="D21" s="161"/>
      <c r="E21" s="162">
        <v>2730</v>
      </c>
      <c r="F21" s="162">
        <v>3465</v>
      </c>
      <c r="G21" s="162">
        <v>3061.1140875907463</v>
      </c>
      <c r="H21" s="162">
        <v>33422.800000000003</v>
      </c>
      <c r="I21" s="162">
        <v>2310</v>
      </c>
      <c r="J21" s="162">
        <v>2940</v>
      </c>
      <c r="K21" s="162">
        <v>2656.3912408848291</v>
      </c>
      <c r="L21" s="162">
        <v>43328.7</v>
      </c>
      <c r="M21" s="162">
        <v>1575</v>
      </c>
      <c r="N21" s="162">
        <v>2100</v>
      </c>
      <c r="O21" s="162">
        <v>1889.8103643571837</v>
      </c>
      <c r="P21" s="162">
        <v>6901.3</v>
      </c>
      <c r="Q21" s="162">
        <v>2467.5</v>
      </c>
      <c r="R21" s="162">
        <v>2940</v>
      </c>
      <c r="S21" s="162">
        <v>2677.6056594347701</v>
      </c>
      <c r="T21" s="162">
        <v>3945.8</v>
      </c>
      <c r="U21" s="162">
        <v>6090</v>
      </c>
      <c r="V21" s="162">
        <v>7560</v>
      </c>
      <c r="W21" s="162">
        <v>6840.574805648107</v>
      </c>
      <c r="X21" s="161">
        <v>6225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</row>
    <row r="22" spans="2:53" x14ac:dyDescent="0.15">
      <c r="B22" s="160"/>
      <c r="C22" s="145">
        <v>4</v>
      </c>
      <c r="D22" s="161"/>
      <c r="E22" s="162">
        <v>2808</v>
      </c>
      <c r="F22" s="162">
        <v>3456</v>
      </c>
      <c r="G22" s="162">
        <v>3078.2494060951071</v>
      </c>
      <c r="H22" s="162">
        <v>31080.2</v>
      </c>
      <c r="I22" s="162">
        <v>2268</v>
      </c>
      <c r="J22" s="162">
        <v>3024</v>
      </c>
      <c r="K22" s="162">
        <v>2635.0324766568319</v>
      </c>
      <c r="L22" s="162">
        <v>42309.4</v>
      </c>
      <c r="M22" s="162">
        <v>1728</v>
      </c>
      <c r="N22" s="162">
        <v>2269.08</v>
      </c>
      <c r="O22" s="162">
        <v>1976.8712615797492</v>
      </c>
      <c r="P22" s="162">
        <v>8603</v>
      </c>
      <c r="Q22" s="162">
        <v>2592</v>
      </c>
      <c r="R22" s="162">
        <v>3024</v>
      </c>
      <c r="S22" s="162">
        <v>2743.6704196519959</v>
      </c>
      <c r="T22" s="162">
        <v>2683.7</v>
      </c>
      <c r="U22" s="162">
        <v>6264</v>
      </c>
      <c r="V22" s="162">
        <v>7776</v>
      </c>
      <c r="W22" s="162">
        <v>6939.3102215431609</v>
      </c>
      <c r="X22" s="161">
        <v>6044.9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</row>
    <row r="23" spans="2:53" x14ac:dyDescent="0.15">
      <c r="B23" s="160"/>
      <c r="C23" s="145">
        <v>5</v>
      </c>
      <c r="D23" s="161"/>
      <c r="E23" s="162">
        <v>2592</v>
      </c>
      <c r="F23" s="162">
        <v>3672</v>
      </c>
      <c r="G23" s="162">
        <v>3024.463040493506</v>
      </c>
      <c r="H23" s="162">
        <v>40712.199999999997</v>
      </c>
      <c r="I23" s="162">
        <v>2160</v>
      </c>
      <c r="J23" s="162">
        <v>3024</v>
      </c>
      <c r="K23" s="162">
        <v>2591.7914749791321</v>
      </c>
      <c r="L23" s="162">
        <v>44002.7</v>
      </c>
      <c r="M23" s="162">
        <v>1728</v>
      </c>
      <c r="N23" s="162">
        <v>2160</v>
      </c>
      <c r="O23" s="162">
        <v>1956.7627171538543</v>
      </c>
      <c r="P23" s="162">
        <v>6786.2</v>
      </c>
      <c r="Q23" s="162">
        <v>1620</v>
      </c>
      <c r="R23" s="162">
        <v>2268</v>
      </c>
      <c r="S23" s="162">
        <v>1918.8186528497411</v>
      </c>
      <c r="T23" s="162">
        <v>4978.3</v>
      </c>
      <c r="U23" s="162">
        <v>6264</v>
      </c>
      <c r="V23" s="162">
        <v>8424</v>
      </c>
      <c r="W23" s="162">
        <v>6912.2492567673289</v>
      </c>
      <c r="X23" s="161">
        <v>6548.5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</row>
    <row r="24" spans="2:53" x14ac:dyDescent="0.15">
      <c r="B24" s="160"/>
      <c r="C24" s="145">
        <v>6</v>
      </c>
      <c r="D24" s="161"/>
      <c r="E24" s="162">
        <v>2700</v>
      </c>
      <c r="F24" s="162">
        <v>3672</v>
      </c>
      <c r="G24" s="162">
        <v>3078.0569522518263</v>
      </c>
      <c r="H24" s="162">
        <v>36698.199999999997</v>
      </c>
      <c r="I24" s="161">
        <v>2268</v>
      </c>
      <c r="J24" s="162">
        <v>3024</v>
      </c>
      <c r="K24" s="162">
        <v>2700.0387189134622</v>
      </c>
      <c r="L24" s="162">
        <v>47520.4</v>
      </c>
      <c r="M24" s="162">
        <v>1728</v>
      </c>
      <c r="N24" s="162">
        <v>2160</v>
      </c>
      <c r="O24" s="162">
        <v>1943.7929674003897</v>
      </c>
      <c r="P24" s="162">
        <v>7900.4</v>
      </c>
      <c r="Q24" s="162">
        <v>2484</v>
      </c>
      <c r="R24" s="162">
        <v>2916</v>
      </c>
      <c r="S24" s="162">
        <v>2705.3201970443351</v>
      </c>
      <c r="T24" s="162">
        <v>3362.4</v>
      </c>
      <c r="U24" s="162">
        <v>6318</v>
      </c>
      <c r="V24" s="162">
        <v>8424</v>
      </c>
      <c r="W24" s="162">
        <v>7117.2149319342079</v>
      </c>
      <c r="X24" s="161">
        <v>7177.1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</row>
    <row r="25" spans="2:53" x14ac:dyDescent="0.15">
      <c r="B25" s="151"/>
      <c r="C25" s="155">
        <v>7</v>
      </c>
      <c r="D25" s="167"/>
      <c r="E25" s="171">
        <v>2808</v>
      </c>
      <c r="F25" s="171">
        <v>3672</v>
      </c>
      <c r="G25" s="171">
        <v>3132.2546688139637</v>
      </c>
      <c r="H25" s="171">
        <v>34305.4</v>
      </c>
      <c r="I25" s="171">
        <v>2376</v>
      </c>
      <c r="J25" s="171">
        <v>3024</v>
      </c>
      <c r="K25" s="171">
        <v>2635.0111061444845</v>
      </c>
      <c r="L25" s="171">
        <v>41343.199999999997</v>
      </c>
      <c r="M25" s="171">
        <v>1620</v>
      </c>
      <c r="N25" s="171">
        <v>2214</v>
      </c>
      <c r="O25" s="171">
        <v>1943.709182064448</v>
      </c>
      <c r="P25" s="171">
        <v>9874.2999999999993</v>
      </c>
      <c r="Q25" s="171">
        <v>2376</v>
      </c>
      <c r="R25" s="171">
        <v>2916</v>
      </c>
      <c r="S25" s="171">
        <v>2699.9684653118429</v>
      </c>
      <c r="T25" s="171">
        <v>5288.1</v>
      </c>
      <c r="U25" s="171">
        <v>6264</v>
      </c>
      <c r="V25" s="171">
        <v>8364.6</v>
      </c>
      <c r="W25" s="171">
        <v>6782.588673213063</v>
      </c>
      <c r="X25" s="167">
        <v>7257.1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</row>
    <row r="26" spans="2:53" ht="13.5" customHeight="1" x14ac:dyDescent="0.15">
      <c r="B26" s="160"/>
      <c r="C26" s="153" t="s">
        <v>91</v>
      </c>
      <c r="D26" s="172"/>
      <c r="E26" s="783" t="s">
        <v>107</v>
      </c>
      <c r="F26" s="784"/>
      <c r="G26" s="784"/>
      <c r="H26" s="785"/>
      <c r="I26" s="783" t="s">
        <v>108</v>
      </c>
      <c r="J26" s="784"/>
      <c r="K26" s="784"/>
      <c r="L26" s="785"/>
      <c r="M26" s="783" t="s">
        <v>109</v>
      </c>
      <c r="N26" s="784"/>
      <c r="O26" s="784"/>
      <c r="P26" s="785"/>
      <c r="Q26" s="783" t="s">
        <v>110</v>
      </c>
      <c r="R26" s="784"/>
      <c r="S26" s="784"/>
      <c r="T26" s="785"/>
      <c r="U26" s="783" t="s">
        <v>111</v>
      </c>
      <c r="V26" s="784"/>
      <c r="W26" s="784"/>
      <c r="X26" s="785"/>
      <c r="Z26" s="136"/>
      <c r="AA26" s="136"/>
      <c r="AB26" s="136"/>
      <c r="AC26" s="145"/>
      <c r="AD26" s="145"/>
      <c r="AE26" s="782"/>
      <c r="AF26" s="782"/>
      <c r="AG26" s="782"/>
      <c r="AH26" s="782"/>
      <c r="AI26" s="782"/>
      <c r="AJ26" s="782"/>
      <c r="AK26" s="782"/>
      <c r="AL26" s="782"/>
      <c r="AM26" s="782"/>
      <c r="AN26" s="782"/>
      <c r="AO26" s="782"/>
      <c r="AP26" s="782"/>
      <c r="AQ26" s="782"/>
      <c r="AR26" s="782"/>
      <c r="AS26" s="782"/>
      <c r="AT26" s="782"/>
      <c r="AU26" s="782"/>
      <c r="AV26" s="782"/>
      <c r="AW26" s="782"/>
      <c r="AX26" s="782"/>
      <c r="AY26" s="136"/>
      <c r="AZ26" s="136"/>
      <c r="BA26" s="136"/>
    </row>
    <row r="27" spans="2:53" x14ac:dyDescent="0.15">
      <c r="B27" s="146" t="s">
        <v>97</v>
      </c>
      <c r="C27" s="147"/>
      <c r="D27" s="148"/>
      <c r="E27" s="149" t="s">
        <v>98</v>
      </c>
      <c r="F27" s="150" t="s">
        <v>99</v>
      </c>
      <c r="G27" s="145" t="s">
        <v>100</v>
      </c>
      <c r="H27" s="150" t="s">
        <v>101</v>
      </c>
      <c r="I27" s="149" t="s">
        <v>98</v>
      </c>
      <c r="J27" s="150" t="s">
        <v>99</v>
      </c>
      <c r="K27" s="145" t="s">
        <v>100</v>
      </c>
      <c r="L27" s="150" t="s">
        <v>101</v>
      </c>
      <c r="M27" s="149" t="s">
        <v>98</v>
      </c>
      <c r="N27" s="150" t="s">
        <v>99</v>
      </c>
      <c r="O27" s="145" t="s">
        <v>100</v>
      </c>
      <c r="P27" s="173" t="s">
        <v>101</v>
      </c>
      <c r="Q27" s="150" t="s">
        <v>98</v>
      </c>
      <c r="R27" s="145" t="s">
        <v>99</v>
      </c>
      <c r="S27" s="150" t="s">
        <v>100</v>
      </c>
      <c r="T27" s="145" t="s">
        <v>101</v>
      </c>
      <c r="U27" s="149" t="s">
        <v>98</v>
      </c>
      <c r="V27" s="150" t="s">
        <v>99</v>
      </c>
      <c r="W27" s="145" t="s">
        <v>100</v>
      </c>
      <c r="X27" s="150" t="s">
        <v>101</v>
      </c>
      <c r="Z27" s="136"/>
      <c r="AA27" s="136"/>
      <c r="AB27" s="147"/>
      <c r="AC27" s="147"/>
      <c r="AD27" s="147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36"/>
      <c r="AZ27" s="136"/>
      <c r="BA27" s="136"/>
    </row>
    <row r="28" spans="2:53" x14ac:dyDescent="0.15">
      <c r="B28" s="151"/>
      <c r="C28" s="152"/>
      <c r="D28" s="152"/>
      <c r="E28" s="153"/>
      <c r="F28" s="154"/>
      <c r="G28" s="155" t="s">
        <v>102</v>
      </c>
      <c r="H28" s="154"/>
      <c r="I28" s="153"/>
      <c r="J28" s="154"/>
      <c r="K28" s="155" t="s">
        <v>102</v>
      </c>
      <c r="L28" s="154"/>
      <c r="M28" s="153"/>
      <c r="N28" s="154"/>
      <c r="O28" s="155" t="s">
        <v>102</v>
      </c>
      <c r="P28" s="153"/>
      <c r="Q28" s="154"/>
      <c r="R28" s="155"/>
      <c r="S28" s="154" t="s">
        <v>102</v>
      </c>
      <c r="T28" s="155"/>
      <c r="U28" s="153"/>
      <c r="V28" s="154"/>
      <c r="W28" s="155" t="s">
        <v>102</v>
      </c>
      <c r="X28" s="154"/>
      <c r="Z28" s="136"/>
      <c r="AA28" s="136"/>
      <c r="AB28" s="136"/>
      <c r="AC28" s="136"/>
      <c r="AD28" s="136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36"/>
      <c r="AZ28" s="136"/>
      <c r="BA28" s="136"/>
    </row>
    <row r="29" spans="2:53" x14ac:dyDescent="0.15">
      <c r="B29" s="141" t="s">
        <v>103</v>
      </c>
      <c r="C29" s="156">
        <v>21</v>
      </c>
      <c r="D29" s="157" t="s">
        <v>104</v>
      </c>
      <c r="E29" s="141">
        <v>5145</v>
      </c>
      <c r="F29" s="158">
        <v>6615</v>
      </c>
      <c r="G29" s="159">
        <v>5598</v>
      </c>
      <c r="H29" s="158">
        <v>58097</v>
      </c>
      <c r="I29" s="141">
        <v>5250</v>
      </c>
      <c r="J29" s="158">
        <v>6615</v>
      </c>
      <c r="K29" s="159">
        <v>5696</v>
      </c>
      <c r="L29" s="158">
        <v>91989</v>
      </c>
      <c r="M29" s="141">
        <v>1260</v>
      </c>
      <c r="N29" s="158">
        <v>2205</v>
      </c>
      <c r="O29" s="159">
        <v>1804</v>
      </c>
      <c r="P29" s="141">
        <v>484564</v>
      </c>
      <c r="Q29" s="158">
        <v>2415</v>
      </c>
      <c r="R29" s="159">
        <v>3045</v>
      </c>
      <c r="S29" s="158">
        <v>2734</v>
      </c>
      <c r="T29" s="159">
        <v>69239</v>
      </c>
      <c r="U29" s="141">
        <v>2205</v>
      </c>
      <c r="V29" s="158">
        <v>3150</v>
      </c>
      <c r="W29" s="159">
        <v>2777</v>
      </c>
      <c r="X29" s="158">
        <v>77903</v>
      </c>
      <c r="Z29" s="136"/>
      <c r="AA29" s="136"/>
      <c r="AB29" s="136"/>
      <c r="AC29" s="145"/>
      <c r="AD29" s="136"/>
      <c r="AE29" s="140"/>
      <c r="AF29" s="140"/>
      <c r="AG29" s="140"/>
      <c r="AH29" s="140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</row>
    <row r="30" spans="2:53" x14ac:dyDescent="0.15">
      <c r="B30" s="160"/>
      <c r="C30" s="145">
        <v>22</v>
      </c>
      <c r="D30" s="161"/>
      <c r="E30" s="162">
        <v>4725</v>
      </c>
      <c r="F30" s="162">
        <v>5565</v>
      </c>
      <c r="G30" s="162">
        <v>5570</v>
      </c>
      <c r="H30" s="162">
        <v>43544</v>
      </c>
      <c r="I30" s="162">
        <v>5145</v>
      </c>
      <c r="J30" s="162">
        <v>6195</v>
      </c>
      <c r="K30" s="162">
        <v>5574</v>
      </c>
      <c r="L30" s="162">
        <v>90816</v>
      </c>
      <c r="M30" s="162">
        <v>1470</v>
      </c>
      <c r="N30" s="162">
        <v>2100</v>
      </c>
      <c r="O30" s="162">
        <v>1779</v>
      </c>
      <c r="P30" s="174">
        <v>510158</v>
      </c>
      <c r="Q30" s="162">
        <v>2205</v>
      </c>
      <c r="R30" s="162">
        <v>2890</v>
      </c>
      <c r="S30" s="162">
        <v>2575</v>
      </c>
      <c r="T30" s="162">
        <v>77058</v>
      </c>
      <c r="U30" s="162">
        <v>2520</v>
      </c>
      <c r="V30" s="162">
        <v>3045</v>
      </c>
      <c r="W30" s="162">
        <v>2747</v>
      </c>
      <c r="X30" s="161">
        <v>81021</v>
      </c>
      <c r="Z30" s="136"/>
      <c r="AA30" s="136"/>
      <c r="AB30" s="136"/>
      <c r="AC30" s="145"/>
      <c r="AD30" s="136"/>
      <c r="AE30" s="140"/>
      <c r="AF30" s="140"/>
      <c r="AG30" s="140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</row>
    <row r="31" spans="2:53" x14ac:dyDescent="0.15">
      <c r="B31" s="160"/>
      <c r="C31" s="145">
        <v>23</v>
      </c>
      <c r="D31" s="161"/>
      <c r="E31" s="175">
        <v>4620</v>
      </c>
      <c r="F31" s="175">
        <v>6510</v>
      </c>
      <c r="G31" s="175">
        <v>5478.1683874686096</v>
      </c>
      <c r="H31" s="175">
        <v>95239.200000000012</v>
      </c>
      <c r="I31" s="175">
        <v>4935</v>
      </c>
      <c r="J31" s="175">
        <v>6875.4000000000005</v>
      </c>
      <c r="K31" s="175">
        <v>5595.5278256879947</v>
      </c>
      <c r="L31" s="175">
        <v>128855.20000000001</v>
      </c>
      <c r="M31" s="175">
        <v>1470</v>
      </c>
      <c r="N31" s="175">
        <v>2047.5</v>
      </c>
      <c r="O31" s="175">
        <v>1753.2285652244132</v>
      </c>
      <c r="P31" s="176">
        <v>464004.39999999997</v>
      </c>
      <c r="Q31" s="175">
        <v>2100</v>
      </c>
      <c r="R31" s="175">
        <v>2940</v>
      </c>
      <c r="S31" s="175">
        <v>2613.8664402217455</v>
      </c>
      <c r="T31" s="175">
        <v>75055.7</v>
      </c>
      <c r="U31" s="175">
        <v>2415</v>
      </c>
      <c r="V31" s="175">
        <v>3360</v>
      </c>
      <c r="W31" s="175">
        <v>2802.9026794701126</v>
      </c>
      <c r="X31" s="175">
        <v>77644.2</v>
      </c>
      <c r="Z31" s="136"/>
      <c r="AA31" s="136"/>
      <c r="AB31" s="136"/>
      <c r="AC31" s="145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</row>
    <row r="32" spans="2:53" x14ac:dyDescent="0.15">
      <c r="B32" s="160"/>
      <c r="C32" s="145">
        <v>24</v>
      </c>
      <c r="D32" s="161"/>
      <c r="E32" s="165">
        <v>4588.5</v>
      </c>
      <c r="F32" s="165">
        <v>6825</v>
      </c>
      <c r="G32" s="165">
        <v>5373.9809779187763</v>
      </c>
      <c r="H32" s="165">
        <v>109425.20000000001</v>
      </c>
      <c r="I32" s="165">
        <v>4625.25</v>
      </c>
      <c r="J32" s="165">
        <v>7073.85</v>
      </c>
      <c r="K32" s="165">
        <v>5541.8715764186136</v>
      </c>
      <c r="L32" s="165">
        <v>96172.6</v>
      </c>
      <c r="M32" s="165">
        <v>1155</v>
      </c>
      <c r="N32" s="165">
        <v>2310</v>
      </c>
      <c r="O32" s="165">
        <v>1697.7293238006748</v>
      </c>
      <c r="P32" s="165">
        <v>468772.7</v>
      </c>
      <c r="Q32" s="165">
        <v>1575</v>
      </c>
      <c r="R32" s="165">
        <v>3150</v>
      </c>
      <c r="S32" s="165">
        <v>2289.2020738918745</v>
      </c>
      <c r="T32" s="165">
        <v>88267.6</v>
      </c>
      <c r="U32" s="165">
        <v>1575</v>
      </c>
      <c r="V32" s="165">
        <v>3255</v>
      </c>
      <c r="W32" s="165">
        <v>2452.9679033667503</v>
      </c>
      <c r="X32" s="166">
        <v>98183</v>
      </c>
      <c r="Z32" s="136"/>
      <c r="AA32" s="136"/>
      <c r="AB32" s="136"/>
      <c r="AC32" s="145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77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2:53" x14ac:dyDescent="0.15">
      <c r="B33" s="151"/>
      <c r="C33" s="155">
        <v>25</v>
      </c>
      <c r="D33" s="167"/>
      <c r="E33" s="168">
        <v>5565</v>
      </c>
      <c r="F33" s="168">
        <v>7875</v>
      </c>
      <c r="G33" s="168">
        <v>6371.7932835820893</v>
      </c>
      <c r="H33" s="168">
        <v>88543.4</v>
      </c>
      <c r="I33" s="168">
        <v>5565</v>
      </c>
      <c r="J33" s="168">
        <v>7754.25</v>
      </c>
      <c r="K33" s="168">
        <v>6447.1324953691465</v>
      </c>
      <c r="L33" s="168">
        <v>93162.6</v>
      </c>
      <c r="M33" s="168">
        <v>1260</v>
      </c>
      <c r="N33" s="168">
        <v>2415</v>
      </c>
      <c r="O33" s="168">
        <v>1894.2207904325453</v>
      </c>
      <c r="P33" s="168">
        <v>504686.3</v>
      </c>
      <c r="Q33" s="168">
        <v>2100</v>
      </c>
      <c r="R33" s="168">
        <v>3150</v>
      </c>
      <c r="S33" s="168">
        <v>2685.4170050915268</v>
      </c>
      <c r="T33" s="168">
        <v>101106.79999999999</v>
      </c>
      <c r="U33" s="168">
        <v>2100</v>
      </c>
      <c r="V33" s="168">
        <v>3255</v>
      </c>
      <c r="W33" s="168">
        <v>2784.5728093739181</v>
      </c>
      <c r="X33" s="169">
        <v>110788.2</v>
      </c>
      <c r="Z33" s="136"/>
      <c r="AA33" s="136"/>
      <c r="AB33" s="136"/>
      <c r="AC33" s="145"/>
      <c r="AD33" s="136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9"/>
      <c r="AQ33" s="178"/>
      <c r="AR33" s="178"/>
      <c r="AS33" s="178"/>
      <c r="AT33" s="178"/>
      <c r="AU33" s="178"/>
      <c r="AV33" s="178"/>
      <c r="AW33" s="178"/>
      <c r="AX33" s="178"/>
      <c r="AY33" s="136"/>
      <c r="AZ33" s="136"/>
      <c r="BA33" s="136"/>
    </row>
    <row r="34" spans="2:53" x14ac:dyDescent="0.15">
      <c r="B34" s="160"/>
      <c r="C34" s="145">
        <v>7</v>
      </c>
      <c r="D34" s="161"/>
      <c r="E34" s="180">
        <v>5775</v>
      </c>
      <c r="F34" s="180">
        <v>6825</v>
      </c>
      <c r="G34" s="180">
        <v>6163.5944973000751</v>
      </c>
      <c r="H34" s="162">
        <v>8692.5</v>
      </c>
      <c r="I34" s="162">
        <v>5670</v>
      </c>
      <c r="J34" s="162">
        <v>6873.3</v>
      </c>
      <c r="K34" s="162">
        <v>6228.6369625520119</v>
      </c>
      <c r="L34" s="162">
        <v>10226.1</v>
      </c>
      <c r="M34" s="162">
        <v>1785</v>
      </c>
      <c r="N34" s="162">
        <v>2362.5</v>
      </c>
      <c r="O34" s="162">
        <v>2099.6678455362267</v>
      </c>
      <c r="P34" s="162">
        <v>52204.1</v>
      </c>
      <c r="Q34" s="162">
        <v>2310</v>
      </c>
      <c r="R34" s="162">
        <v>2940</v>
      </c>
      <c r="S34" s="162">
        <v>2729.8076736043572</v>
      </c>
      <c r="T34" s="162">
        <v>9892.2000000000007</v>
      </c>
      <c r="U34" s="162">
        <v>2520</v>
      </c>
      <c r="V34" s="162">
        <v>3045</v>
      </c>
      <c r="W34" s="162">
        <v>2845.0680023553232</v>
      </c>
      <c r="X34" s="161">
        <v>11409.6</v>
      </c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2:53" x14ac:dyDescent="0.15">
      <c r="B35" s="160"/>
      <c r="C35" s="145">
        <v>8</v>
      </c>
      <c r="D35" s="161"/>
      <c r="E35" s="180">
        <v>5775</v>
      </c>
      <c r="F35" s="180">
        <v>6625.5</v>
      </c>
      <c r="G35" s="180">
        <v>6247.8194868370865</v>
      </c>
      <c r="H35" s="162">
        <v>5296.3</v>
      </c>
      <c r="I35" s="162">
        <v>5722.5</v>
      </c>
      <c r="J35" s="162">
        <v>6825</v>
      </c>
      <c r="K35" s="162">
        <v>6227.7070707070725</v>
      </c>
      <c r="L35" s="162">
        <v>6488.1</v>
      </c>
      <c r="M35" s="162">
        <v>1785</v>
      </c>
      <c r="N35" s="162">
        <v>2257.5</v>
      </c>
      <c r="O35" s="162">
        <v>2099.9387569850387</v>
      </c>
      <c r="P35" s="161">
        <v>48971.3</v>
      </c>
      <c r="Q35" s="162">
        <v>2310</v>
      </c>
      <c r="R35" s="162">
        <v>2940</v>
      </c>
      <c r="S35" s="162">
        <v>2677.2267878980033</v>
      </c>
      <c r="T35" s="162">
        <v>9298.4</v>
      </c>
      <c r="U35" s="162">
        <v>2415</v>
      </c>
      <c r="V35" s="162">
        <v>3045</v>
      </c>
      <c r="W35" s="162">
        <v>2729.9826982492277</v>
      </c>
      <c r="X35" s="161">
        <v>10172.6</v>
      </c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</row>
    <row r="36" spans="2:53" x14ac:dyDescent="0.15">
      <c r="B36" s="160"/>
      <c r="C36" s="145">
        <v>9</v>
      </c>
      <c r="D36" s="161"/>
      <c r="E36" s="180">
        <v>5838</v>
      </c>
      <c r="F36" s="180">
        <v>6825</v>
      </c>
      <c r="G36" s="180">
        <v>6300.4491083079611</v>
      </c>
      <c r="H36" s="162">
        <v>3975.4</v>
      </c>
      <c r="I36" s="162">
        <v>5775</v>
      </c>
      <c r="J36" s="162">
        <v>6783</v>
      </c>
      <c r="K36" s="162">
        <v>6279.0980170464436</v>
      </c>
      <c r="L36" s="162">
        <v>6418.6</v>
      </c>
      <c r="M36" s="162">
        <v>1785</v>
      </c>
      <c r="N36" s="162">
        <v>2257.5</v>
      </c>
      <c r="O36" s="162">
        <v>2073.5117737917667</v>
      </c>
      <c r="P36" s="162">
        <v>39766.9</v>
      </c>
      <c r="Q36" s="162">
        <v>2310</v>
      </c>
      <c r="R36" s="162">
        <v>2940</v>
      </c>
      <c r="S36" s="162">
        <v>2630.6079428739126</v>
      </c>
      <c r="T36" s="162">
        <v>7024.1</v>
      </c>
      <c r="U36" s="162">
        <v>2415</v>
      </c>
      <c r="V36" s="162">
        <v>3045</v>
      </c>
      <c r="W36" s="162">
        <v>2782.8803960579276</v>
      </c>
      <c r="X36" s="161">
        <v>7986.1</v>
      </c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</row>
    <row r="37" spans="2:53" x14ac:dyDescent="0.15">
      <c r="B37" s="160"/>
      <c r="C37" s="145">
        <v>10</v>
      </c>
      <c r="D37" s="161"/>
      <c r="E37" s="180">
        <v>6090</v>
      </c>
      <c r="F37" s="180">
        <v>7875</v>
      </c>
      <c r="G37" s="180">
        <v>6730.3255932203392</v>
      </c>
      <c r="H37" s="162">
        <v>5225.8</v>
      </c>
      <c r="I37" s="162">
        <v>6090</v>
      </c>
      <c r="J37" s="162">
        <v>7537.9500000000007</v>
      </c>
      <c r="K37" s="162">
        <v>6835.13469253535</v>
      </c>
      <c r="L37" s="162">
        <v>7412.5</v>
      </c>
      <c r="M37" s="162">
        <v>1575</v>
      </c>
      <c r="N37" s="162">
        <v>1995</v>
      </c>
      <c r="O37" s="162">
        <v>1785.4105263157905</v>
      </c>
      <c r="P37" s="162">
        <v>45718.5</v>
      </c>
      <c r="Q37" s="162">
        <v>2310</v>
      </c>
      <c r="R37" s="162">
        <v>2940</v>
      </c>
      <c r="S37" s="162">
        <v>2656.7990062911067</v>
      </c>
      <c r="T37" s="162">
        <v>8104</v>
      </c>
      <c r="U37" s="162">
        <v>2520</v>
      </c>
      <c r="V37" s="162">
        <v>3255</v>
      </c>
      <c r="W37" s="162">
        <v>2893.1093767965967</v>
      </c>
      <c r="X37" s="161">
        <v>9850.4</v>
      </c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</row>
    <row r="38" spans="2:53" x14ac:dyDescent="0.15">
      <c r="B38" s="160"/>
      <c r="C38" s="145">
        <v>11</v>
      </c>
      <c r="D38" s="161"/>
      <c r="E38" s="180">
        <v>5880</v>
      </c>
      <c r="F38" s="180">
        <v>7455</v>
      </c>
      <c r="G38" s="180">
        <v>6863.7523122959747</v>
      </c>
      <c r="H38" s="162">
        <v>7969.1</v>
      </c>
      <c r="I38" s="162">
        <v>6300</v>
      </c>
      <c r="J38" s="162">
        <v>7560</v>
      </c>
      <c r="K38" s="162">
        <v>7134.1409601634314</v>
      </c>
      <c r="L38" s="162">
        <v>10147.1</v>
      </c>
      <c r="M38" s="162">
        <v>1575</v>
      </c>
      <c r="N38" s="162">
        <v>1995</v>
      </c>
      <c r="O38" s="162">
        <v>1811.4175463307963</v>
      </c>
      <c r="P38" s="162">
        <v>36924.5</v>
      </c>
      <c r="Q38" s="162">
        <v>2415</v>
      </c>
      <c r="R38" s="162">
        <v>2940</v>
      </c>
      <c r="S38" s="162">
        <v>2729.7590857114456</v>
      </c>
      <c r="T38" s="162">
        <v>9427</v>
      </c>
      <c r="U38" s="162">
        <v>2520</v>
      </c>
      <c r="V38" s="162">
        <v>3150</v>
      </c>
      <c r="W38" s="162">
        <v>2908.389638956311</v>
      </c>
      <c r="X38" s="161">
        <v>9682.4</v>
      </c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</row>
    <row r="39" spans="2:53" x14ac:dyDescent="0.15">
      <c r="B39" s="160"/>
      <c r="C39" s="145">
        <v>12</v>
      </c>
      <c r="D39" s="161"/>
      <c r="E39" s="180">
        <v>5985</v>
      </c>
      <c r="F39" s="180">
        <v>7833</v>
      </c>
      <c r="G39" s="180">
        <v>7129.0015703517602</v>
      </c>
      <c r="H39" s="162">
        <v>12103</v>
      </c>
      <c r="I39" s="162">
        <v>6090</v>
      </c>
      <c r="J39" s="162">
        <v>7754.25</v>
      </c>
      <c r="K39" s="162">
        <v>7211.7118503662377</v>
      </c>
      <c r="L39" s="162">
        <v>17869.3</v>
      </c>
      <c r="M39" s="162">
        <v>1260</v>
      </c>
      <c r="N39" s="162">
        <v>2100</v>
      </c>
      <c r="O39" s="162">
        <v>1784.6412004959525</v>
      </c>
      <c r="P39" s="162">
        <v>56002.6</v>
      </c>
      <c r="Q39" s="162">
        <v>2520</v>
      </c>
      <c r="R39" s="162">
        <v>3150</v>
      </c>
      <c r="S39" s="162">
        <v>2893.0086763774548</v>
      </c>
      <c r="T39" s="162">
        <v>16938.5</v>
      </c>
      <c r="U39" s="162">
        <v>2520</v>
      </c>
      <c r="V39" s="162">
        <v>3150</v>
      </c>
      <c r="W39" s="162">
        <v>2940.2198127011975</v>
      </c>
      <c r="X39" s="161">
        <v>14029.1</v>
      </c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</row>
    <row r="40" spans="2:53" x14ac:dyDescent="0.15">
      <c r="B40" s="160" t="s">
        <v>105</v>
      </c>
      <c r="C40" s="145">
        <v>1</v>
      </c>
      <c r="D40" s="161" t="s">
        <v>106</v>
      </c>
      <c r="E40" s="180">
        <v>5775</v>
      </c>
      <c r="F40" s="180">
        <v>6825</v>
      </c>
      <c r="G40" s="180">
        <v>6300.3691731409535</v>
      </c>
      <c r="H40" s="162">
        <v>8337.1</v>
      </c>
      <c r="I40" s="162">
        <v>5843.25</v>
      </c>
      <c r="J40" s="162">
        <v>6930</v>
      </c>
      <c r="K40" s="162">
        <v>6457.2057371349101</v>
      </c>
      <c r="L40" s="162">
        <v>11683.8</v>
      </c>
      <c r="M40" s="162">
        <v>1365</v>
      </c>
      <c r="N40" s="162">
        <v>1995</v>
      </c>
      <c r="O40" s="162">
        <v>1785.1516358664908</v>
      </c>
      <c r="P40" s="162">
        <v>45849.8</v>
      </c>
      <c r="Q40" s="162">
        <v>2310</v>
      </c>
      <c r="R40" s="162">
        <v>2940</v>
      </c>
      <c r="S40" s="162">
        <v>2666.9883478984607</v>
      </c>
      <c r="T40" s="162">
        <v>12033.7</v>
      </c>
      <c r="U40" s="162">
        <v>2415</v>
      </c>
      <c r="V40" s="162">
        <v>3150</v>
      </c>
      <c r="W40" s="162">
        <v>2835.090403932466</v>
      </c>
      <c r="X40" s="161">
        <v>13752.8</v>
      </c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</row>
    <row r="41" spans="2:53" x14ac:dyDescent="0.15">
      <c r="B41" s="160"/>
      <c r="C41" s="145">
        <v>2</v>
      </c>
      <c r="D41" s="161"/>
      <c r="E41" s="180">
        <v>5565</v>
      </c>
      <c r="F41" s="180">
        <v>6813.4500000000007</v>
      </c>
      <c r="G41" s="180">
        <v>6299.5330325491459</v>
      </c>
      <c r="H41" s="162">
        <v>5617.2</v>
      </c>
      <c r="I41" s="162">
        <v>5839.05</v>
      </c>
      <c r="J41" s="162">
        <v>6835.5</v>
      </c>
      <c r="K41" s="162">
        <v>6336.53820863693</v>
      </c>
      <c r="L41" s="162">
        <v>5681.9</v>
      </c>
      <c r="M41" s="162">
        <v>1575</v>
      </c>
      <c r="N41" s="162">
        <v>1995</v>
      </c>
      <c r="O41" s="162">
        <v>1779.2913440550778</v>
      </c>
      <c r="P41" s="162">
        <v>34020.300000000003</v>
      </c>
      <c r="Q41" s="162">
        <v>2310</v>
      </c>
      <c r="R41" s="162">
        <v>3150</v>
      </c>
      <c r="S41" s="162">
        <v>2729.6030034655382</v>
      </c>
      <c r="T41" s="162">
        <v>8880.1</v>
      </c>
      <c r="U41" s="162">
        <v>2415</v>
      </c>
      <c r="V41" s="162">
        <v>3465</v>
      </c>
      <c r="W41" s="162">
        <v>2955.7588010027521</v>
      </c>
      <c r="X41" s="161">
        <v>9839.4</v>
      </c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</row>
    <row r="42" spans="2:53" x14ac:dyDescent="0.15">
      <c r="B42" s="160"/>
      <c r="C42" s="145">
        <v>3</v>
      </c>
      <c r="D42" s="161"/>
      <c r="E42" s="180">
        <v>5565</v>
      </c>
      <c r="F42" s="180">
        <v>6825</v>
      </c>
      <c r="G42" s="180">
        <v>6300.4723841790101</v>
      </c>
      <c r="H42" s="162">
        <v>5513</v>
      </c>
      <c r="I42" s="162">
        <v>5775</v>
      </c>
      <c r="J42" s="162">
        <v>6882.75</v>
      </c>
      <c r="K42" s="162">
        <v>6310.8827923615127</v>
      </c>
      <c r="L42" s="162">
        <v>10697.6</v>
      </c>
      <c r="M42" s="162">
        <v>1785</v>
      </c>
      <c r="N42" s="162">
        <v>2100</v>
      </c>
      <c r="O42" s="162">
        <v>1968.8717500846881</v>
      </c>
      <c r="P42" s="162">
        <v>42114.1</v>
      </c>
      <c r="Q42" s="162">
        <v>2520</v>
      </c>
      <c r="R42" s="162">
        <v>2940</v>
      </c>
      <c r="S42" s="162">
        <v>2729.4840387374447</v>
      </c>
      <c r="T42" s="162">
        <v>8618.9</v>
      </c>
      <c r="U42" s="162">
        <v>2520</v>
      </c>
      <c r="V42" s="162">
        <v>3360</v>
      </c>
      <c r="W42" s="162">
        <v>2892.8876449249601</v>
      </c>
      <c r="X42" s="161">
        <v>10867.9</v>
      </c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</row>
    <row r="43" spans="2:53" x14ac:dyDescent="0.15">
      <c r="B43" s="160"/>
      <c r="C43" s="145">
        <v>4</v>
      </c>
      <c r="D43" s="161"/>
      <c r="E43" s="180">
        <v>5724</v>
      </c>
      <c r="F43" s="180">
        <v>7020</v>
      </c>
      <c r="G43" s="180">
        <v>6501.603439855613</v>
      </c>
      <c r="H43" s="162">
        <v>5487.1</v>
      </c>
      <c r="I43" s="162">
        <v>5616</v>
      </c>
      <c r="J43" s="162">
        <v>6766.2</v>
      </c>
      <c r="K43" s="162">
        <v>6539.4426261070466</v>
      </c>
      <c r="L43" s="162">
        <v>8836.7000000000007</v>
      </c>
      <c r="M43" s="162">
        <v>1836</v>
      </c>
      <c r="N43" s="162">
        <v>2268</v>
      </c>
      <c r="O43" s="162">
        <v>2051.9823314045243</v>
      </c>
      <c r="P43" s="162">
        <v>45689.5</v>
      </c>
      <c r="Q43" s="162">
        <v>2484</v>
      </c>
      <c r="R43" s="162">
        <v>3024</v>
      </c>
      <c r="S43" s="162">
        <v>2813.8556686798956</v>
      </c>
      <c r="T43" s="162">
        <v>9862.1</v>
      </c>
      <c r="U43" s="162">
        <v>2592</v>
      </c>
      <c r="V43" s="162">
        <v>3456</v>
      </c>
      <c r="W43" s="162">
        <v>3007.5140290643085</v>
      </c>
      <c r="X43" s="161">
        <v>10558.8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</row>
    <row r="44" spans="2:53" x14ac:dyDescent="0.15">
      <c r="B44" s="160"/>
      <c r="C44" s="145">
        <v>5</v>
      </c>
      <c r="D44" s="161"/>
      <c r="E44" s="180">
        <v>5724</v>
      </c>
      <c r="F44" s="180">
        <v>7162.56</v>
      </c>
      <c r="G44" s="180">
        <v>6480.3662590752783</v>
      </c>
      <c r="H44" s="162">
        <v>5441.3</v>
      </c>
      <c r="I44" s="162">
        <v>5518.8</v>
      </c>
      <c r="J44" s="162">
        <v>6868.8</v>
      </c>
      <c r="K44" s="162">
        <v>6419.1034571062746</v>
      </c>
      <c r="L44" s="162">
        <v>10379.299999999999</v>
      </c>
      <c r="M44" s="162">
        <v>1836</v>
      </c>
      <c r="N44" s="162">
        <v>2268</v>
      </c>
      <c r="O44" s="162">
        <v>2051.7522932110883</v>
      </c>
      <c r="P44" s="162">
        <v>42496.6</v>
      </c>
      <c r="Q44" s="162">
        <v>2484</v>
      </c>
      <c r="R44" s="162">
        <v>3024</v>
      </c>
      <c r="S44" s="162">
        <v>2824.6559253136234</v>
      </c>
      <c r="T44" s="162">
        <v>10080.799999999999</v>
      </c>
      <c r="U44" s="162">
        <v>2538</v>
      </c>
      <c r="V44" s="162">
        <v>3456</v>
      </c>
      <c r="W44" s="162">
        <v>2926.5064109096343</v>
      </c>
      <c r="X44" s="161">
        <v>10222.700000000001</v>
      </c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</row>
    <row r="45" spans="2:53" x14ac:dyDescent="0.15">
      <c r="B45" s="160"/>
      <c r="C45" s="145">
        <v>6</v>
      </c>
      <c r="D45" s="161"/>
      <c r="E45" s="180">
        <v>5400</v>
      </c>
      <c r="F45" s="180">
        <v>7020</v>
      </c>
      <c r="G45" s="180">
        <v>6313.1268846598687</v>
      </c>
      <c r="H45" s="162">
        <v>7547.9</v>
      </c>
      <c r="I45" s="162">
        <v>5724</v>
      </c>
      <c r="J45" s="162">
        <v>7554.6</v>
      </c>
      <c r="K45" s="162">
        <v>6464.0300010149194</v>
      </c>
      <c r="L45" s="162">
        <v>9144.1</v>
      </c>
      <c r="M45" s="162">
        <v>1836</v>
      </c>
      <c r="N45" s="162">
        <v>2160</v>
      </c>
      <c r="O45" s="162">
        <v>2040.7876927184143</v>
      </c>
      <c r="P45" s="162">
        <v>47622.1</v>
      </c>
      <c r="Q45" s="162">
        <v>2484</v>
      </c>
      <c r="R45" s="162">
        <v>3024</v>
      </c>
      <c r="S45" s="162">
        <v>2807.5692680426769</v>
      </c>
      <c r="T45" s="162">
        <v>10763.3</v>
      </c>
      <c r="U45" s="162">
        <v>2484</v>
      </c>
      <c r="V45" s="162">
        <v>3456</v>
      </c>
      <c r="W45" s="162">
        <v>3088.7548694515003</v>
      </c>
      <c r="X45" s="161">
        <v>10320.9</v>
      </c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</row>
    <row r="46" spans="2:53" x14ac:dyDescent="0.15">
      <c r="B46" s="151"/>
      <c r="C46" s="155">
        <v>7</v>
      </c>
      <c r="D46" s="167"/>
      <c r="E46" s="181">
        <v>5292</v>
      </c>
      <c r="F46" s="181">
        <v>7560</v>
      </c>
      <c r="G46" s="181">
        <v>6415.2656388971245</v>
      </c>
      <c r="H46" s="171">
        <v>8058.4</v>
      </c>
      <c r="I46" s="171">
        <v>5941.08</v>
      </c>
      <c r="J46" s="171">
        <v>7630.2</v>
      </c>
      <c r="K46" s="171">
        <v>6468.6724673157159</v>
      </c>
      <c r="L46" s="171">
        <v>10092.200000000001</v>
      </c>
      <c r="M46" s="171">
        <v>1836</v>
      </c>
      <c r="N46" s="171">
        <v>2376</v>
      </c>
      <c r="O46" s="171">
        <v>2159.7742433560575</v>
      </c>
      <c r="P46" s="171">
        <v>50165</v>
      </c>
      <c r="Q46" s="171">
        <v>2484</v>
      </c>
      <c r="R46" s="171">
        <v>3024</v>
      </c>
      <c r="S46" s="171">
        <v>2808.2414334927748</v>
      </c>
      <c r="T46" s="171">
        <v>10021.1</v>
      </c>
      <c r="U46" s="171">
        <v>2700</v>
      </c>
      <c r="V46" s="171">
        <v>3456</v>
      </c>
      <c r="W46" s="171">
        <v>3061.8218913904839</v>
      </c>
      <c r="X46" s="167">
        <v>10524.8</v>
      </c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ht="3" customHeight="1" x14ac:dyDescent="0.15">
      <c r="B47" s="136"/>
      <c r="C47" s="14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ht="12.75" customHeight="1" x14ac:dyDescent="0.15">
      <c r="B48" s="139" t="s">
        <v>112</v>
      </c>
      <c r="C48" s="137" t="s">
        <v>113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  <row r="49" spans="2:53" ht="12.75" customHeight="1" x14ac:dyDescent="0.15">
      <c r="B49" s="182" t="s">
        <v>114</v>
      </c>
      <c r="C49" s="137" t="s">
        <v>115</v>
      </c>
      <c r="X49" s="183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</row>
    <row r="50" spans="2:53" ht="12.75" customHeight="1" x14ac:dyDescent="0.15">
      <c r="B50" s="182"/>
      <c r="X50" s="183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</row>
    <row r="51" spans="2:53" x14ac:dyDescent="0.15">
      <c r="X51" s="183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</row>
    <row r="52" spans="2:53" ht="13.5" x14ac:dyDescent="0.15">
      <c r="E52" s="184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X52" s="183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</row>
    <row r="53" spans="2:53" ht="13.5" x14ac:dyDescent="0.15"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X53" s="183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</row>
    <row r="54" spans="2:53" ht="13.5" x14ac:dyDescent="0.15"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X54" s="183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</row>
    <row r="55" spans="2:53" ht="13.5" x14ac:dyDescent="0.15"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</row>
    <row r="56" spans="2:53" x14ac:dyDescent="0.15"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</row>
    <row r="57" spans="2:53" x14ac:dyDescent="0.15">
      <c r="X57" s="136"/>
      <c r="Y57" s="136"/>
    </row>
    <row r="58" spans="2:53" x14ac:dyDescent="0.15">
      <c r="X58" s="136"/>
      <c r="Y58" s="136"/>
    </row>
    <row r="59" spans="2:53" x14ac:dyDescent="0.15">
      <c r="X59" s="136"/>
      <c r="Y59" s="136"/>
    </row>
    <row r="60" spans="2:53" x14ac:dyDescent="0.15">
      <c r="X60" s="136"/>
      <c r="Y60" s="136"/>
    </row>
    <row r="61" spans="2:53" x14ac:dyDescent="0.15">
      <c r="X61" s="136"/>
      <c r="Y61" s="136"/>
    </row>
    <row r="62" spans="2:53" x14ac:dyDescent="0.15">
      <c r="X62" s="136"/>
      <c r="Y62" s="136"/>
    </row>
    <row r="63" spans="2:53" x14ac:dyDescent="0.15">
      <c r="X63" s="136"/>
      <c r="Y63" s="136"/>
    </row>
    <row r="64" spans="2:53" x14ac:dyDescent="0.15">
      <c r="X64" s="136"/>
      <c r="Y64" s="136"/>
    </row>
    <row r="65" spans="24:25" x14ac:dyDescent="0.15">
      <c r="X65" s="136"/>
      <c r="Y65" s="136"/>
    </row>
    <row r="66" spans="24:25" x14ac:dyDescent="0.15">
      <c r="X66" s="136"/>
      <c r="Y66" s="136"/>
    </row>
    <row r="67" spans="24:25" x14ac:dyDescent="0.15">
      <c r="X67" s="136"/>
      <c r="Y67" s="136"/>
    </row>
    <row r="68" spans="24:25" x14ac:dyDescent="0.15">
      <c r="X68" s="136"/>
      <c r="Y68" s="136"/>
    </row>
  </sheetData>
  <mergeCells count="20">
    <mergeCell ref="E5:H5"/>
    <mergeCell ref="I5:L5"/>
    <mergeCell ref="M5:P5"/>
    <mergeCell ref="Q5:T5"/>
    <mergeCell ref="U5:X5"/>
    <mergeCell ref="AD5:AG5"/>
    <mergeCell ref="E26:H26"/>
    <mergeCell ref="I26:L26"/>
    <mergeCell ref="M26:P26"/>
    <mergeCell ref="Q26:T26"/>
    <mergeCell ref="U26:X26"/>
    <mergeCell ref="AE26:AH26"/>
    <mergeCell ref="AI26:AL26"/>
    <mergeCell ref="AM26:AP26"/>
    <mergeCell ref="AQ26:AT26"/>
    <mergeCell ref="AU26:AX26"/>
    <mergeCell ref="AH5:AK5"/>
    <mergeCell ref="AL5:AO5"/>
    <mergeCell ref="AP5:AS5"/>
    <mergeCell ref="AT5:AW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42</vt:i4>
      </vt:variant>
    </vt:vector>
  </HeadingPairs>
  <TitlesOfParts>
    <vt:vector size="12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取扱量１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九輸入牛2!Print_Area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2014-08-23T05:53:29Z</cp:lastPrinted>
  <dcterms:created xsi:type="dcterms:W3CDTF">2006-02-22T01:45:43Z</dcterms:created>
  <dcterms:modified xsi:type="dcterms:W3CDTF">2022-10-07T05:42:07Z</dcterms:modified>
</cp:coreProperties>
</file>